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6\Мероприятия\2016-09-10_Партизанский рейд\"/>
    </mc:Choice>
  </mc:AlternateContent>
  <bookViews>
    <workbookView xWindow="0" yWindow="0" windowWidth="20490" windowHeight="7755" activeTab="3"/>
  </bookViews>
  <sheets>
    <sheet name="1Бол.Вело" sheetId="2" r:id="rId1"/>
    <sheet name="Лист2" sheetId="7" state="hidden" r:id="rId2"/>
    <sheet name="2Мал.Вело" sheetId="3" r:id="rId3"/>
    <sheet name="3Прогул.Вело" sheetId="4" r:id="rId4"/>
    <sheet name="4Бол.бег" sheetId="5" r:id="rId5"/>
    <sheet name="5Мал.Бег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7" i="2" l="1"/>
  <c r="BN18" i="2"/>
  <c r="AI27" i="2" l="1"/>
  <c r="BC8" i="5"/>
  <c r="BE8" i="5" s="1"/>
  <c r="BC7" i="5"/>
  <c r="BE7" i="5" s="1"/>
  <c r="BC4" i="5"/>
  <c r="BE4" i="5" s="1"/>
  <c r="BC9" i="5"/>
  <c r="BE9" i="5" s="1"/>
  <c r="BC6" i="5"/>
  <c r="BE6" i="5" s="1"/>
  <c r="BC5" i="5"/>
  <c r="BE5" i="5" s="1"/>
  <c r="AZ8" i="5"/>
  <c r="AZ7" i="5"/>
  <c r="AZ4" i="5"/>
  <c r="AZ9" i="5"/>
  <c r="AZ6" i="5"/>
  <c r="AZ5" i="5"/>
  <c r="AH8" i="5"/>
  <c r="BD8" i="5" s="1"/>
  <c r="BG8" i="5" s="1"/>
  <c r="AH7" i="5"/>
  <c r="BD7" i="5" s="1"/>
  <c r="BG7" i="5" s="1"/>
  <c r="AH4" i="5"/>
  <c r="BD4" i="5" s="1"/>
  <c r="BG4" i="5" s="1"/>
  <c r="AH9" i="5"/>
  <c r="BD9" i="5" s="1"/>
  <c r="BG9" i="5" s="1"/>
  <c r="AH6" i="5"/>
  <c r="BD6" i="5" s="1"/>
  <c r="BG6" i="5" s="1"/>
  <c r="AH5" i="5"/>
  <c r="BD5" i="5" s="1"/>
  <c r="BG5" i="5" s="1"/>
  <c r="BK13" i="2"/>
  <c r="BN21" i="2"/>
  <c r="BN25" i="2"/>
  <c r="BN22" i="2"/>
  <c r="BP22" i="2" s="1"/>
  <c r="BO27" i="2"/>
  <c r="BN12" i="2"/>
  <c r="BP12" i="2" s="1"/>
  <c r="BN24" i="2"/>
  <c r="BP24" i="2" s="1"/>
  <c r="BN26" i="2"/>
  <c r="BP26" i="2" s="1"/>
  <c r="BN5" i="2"/>
  <c r="BN11" i="2"/>
  <c r="BP11" i="2" s="1"/>
  <c r="BN4" i="2"/>
  <c r="BP18" i="2"/>
  <c r="BN19" i="2"/>
  <c r="BP19" i="2" s="1"/>
  <c r="BN7" i="2"/>
  <c r="BP7" i="2" s="1"/>
  <c r="BN16" i="2"/>
  <c r="BP16" i="2" s="1"/>
  <c r="BN6" i="2"/>
  <c r="BP6" i="2" s="1"/>
  <c r="BN27" i="2"/>
  <c r="BP27" i="2" s="1"/>
  <c r="BN23" i="2"/>
  <c r="BP23" i="2" s="1"/>
  <c r="BN28" i="2"/>
  <c r="BP28" i="2" s="1"/>
  <c r="BN20" i="2"/>
  <c r="BP20" i="2" s="1"/>
  <c r="BN13" i="2"/>
  <c r="BP13" i="2" s="1"/>
  <c r="BN14" i="2"/>
  <c r="BP14" i="2" s="1"/>
  <c r="BN15" i="2"/>
  <c r="BP15" i="2" s="1"/>
  <c r="BN8" i="2"/>
  <c r="BP8" i="2" s="1"/>
  <c r="BN9" i="2"/>
  <c r="BP9" i="2" s="1"/>
  <c r="BN10" i="2"/>
  <c r="BP10" i="2" s="1"/>
  <c r="BK12" i="2"/>
  <c r="BK24" i="2"/>
  <c r="BK26" i="2"/>
  <c r="BK5" i="2"/>
  <c r="BK11" i="2"/>
  <c r="BK4" i="2"/>
  <c r="BK18" i="2"/>
  <c r="BK17" i="2"/>
  <c r="BK19" i="2"/>
  <c r="BK21" i="2"/>
  <c r="BK7" i="2"/>
  <c r="BK16" i="2"/>
  <c r="BK6" i="2"/>
  <c r="BK27" i="2"/>
  <c r="BK23" i="2"/>
  <c r="BK28" i="2"/>
  <c r="BK20" i="2"/>
  <c r="BK14" i="2"/>
  <c r="BK22" i="2"/>
  <c r="BK25" i="2"/>
  <c r="BK15" i="2"/>
  <c r="BK8" i="2"/>
  <c r="BK9" i="2"/>
  <c r="BK10" i="2"/>
  <c r="AI12" i="2"/>
  <c r="BO12" i="2" s="1"/>
  <c r="BR12" i="2" s="1"/>
  <c r="AI24" i="2"/>
  <c r="BO24" i="2" s="1"/>
  <c r="BR24" i="2" s="1"/>
  <c r="AI26" i="2"/>
  <c r="BO26" i="2" s="1"/>
  <c r="BR26" i="2" s="1"/>
  <c r="AI5" i="2"/>
  <c r="BO5" i="2" s="1"/>
  <c r="BR5" i="2" s="1"/>
  <c r="AI11" i="2"/>
  <c r="BO11" i="2" s="1"/>
  <c r="BR11" i="2" s="1"/>
  <c r="AI4" i="2"/>
  <c r="BO4" i="2" s="1"/>
  <c r="BR4" i="2" s="1"/>
  <c r="AI18" i="2"/>
  <c r="BO18" i="2" s="1"/>
  <c r="BR18" i="2" s="1"/>
  <c r="AI17" i="2"/>
  <c r="BO17" i="2" s="1"/>
  <c r="BR17" i="2" s="1"/>
  <c r="AI19" i="2"/>
  <c r="BO19" i="2" s="1"/>
  <c r="BR19" i="2" s="1"/>
  <c r="AI21" i="2"/>
  <c r="BO21" i="2" s="1"/>
  <c r="BR21" i="2" s="1"/>
  <c r="AI7" i="2"/>
  <c r="BO7" i="2" s="1"/>
  <c r="BR7" i="2" s="1"/>
  <c r="AI16" i="2"/>
  <c r="BO16" i="2" s="1"/>
  <c r="BR16" i="2" s="1"/>
  <c r="AI6" i="2"/>
  <c r="BO6" i="2" s="1"/>
  <c r="BR6" i="2" s="1"/>
  <c r="AI23" i="2"/>
  <c r="BO23" i="2" s="1"/>
  <c r="BR23" i="2" s="1"/>
  <c r="AI28" i="2"/>
  <c r="BO28" i="2" s="1"/>
  <c r="AI20" i="2"/>
  <c r="BO20" i="2" s="1"/>
  <c r="BR20" i="2" s="1"/>
  <c r="AI13" i="2"/>
  <c r="BO13" i="2" s="1"/>
  <c r="BR13" i="2" s="1"/>
  <c r="AI14" i="2"/>
  <c r="BO14" i="2" s="1"/>
  <c r="BR14" i="2" s="1"/>
  <c r="AI22" i="2"/>
  <c r="BO22" i="2" s="1"/>
  <c r="BR22" i="2" s="1"/>
  <c r="AI25" i="2"/>
  <c r="BO25" i="2" s="1"/>
  <c r="BR25" i="2" s="1"/>
  <c r="AI15" i="2"/>
  <c r="BO15" i="2" s="1"/>
  <c r="BR15" i="2" s="1"/>
  <c r="AI8" i="2"/>
  <c r="BO8" i="2" s="1"/>
  <c r="BR8" i="2" s="1"/>
  <c r="AI9" i="2"/>
  <c r="BO9" i="2" s="1"/>
  <c r="BR9" i="2" s="1"/>
  <c r="AI10" i="2"/>
  <c r="BO10" i="2" s="1"/>
  <c r="BR10" i="2" s="1"/>
  <c r="BK4" i="3"/>
  <c r="BM4" i="3" s="1"/>
  <c r="BH4" i="3"/>
  <c r="AB4" i="3"/>
  <c r="BL4" i="3" s="1"/>
  <c r="BO4" i="3" s="1"/>
  <c r="BK33" i="3" l="1"/>
  <c r="BM33" i="3" s="1"/>
  <c r="BK27" i="3"/>
  <c r="BM27" i="3" s="1"/>
  <c r="BK19" i="3"/>
  <c r="BM19" i="3" s="1"/>
  <c r="BK6" i="3"/>
  <c r="BM6" i="3" s="1"/>
  <c r="BK5" i="3"/>
  <c r="BM5" i="3" s="1"/>
  <c r="BK12" i="3"/>
  <c r="BM12" i="3" s="1"/>
  <c r="BK30" i="3"/>
  <c r="BM30" i="3" s="1"/>
  <c r="BK22" i="3"/>
  <c r="BM22" i="3" s="1"/>
  <c r="BK15" i="3"/>
  <c r="BM15" i="3" s="1"/>
  <c r="BK21" i="3"/>
  <c r="BM21" i="3" s="1"/>
  <c r="BK31" i="3"/>
  <c r="BM31" i="3" s="1"/>
  <c r="BK16" i="3"/>
  <c r="BM16" i="3" s="1"/>
  <c r="BK14" i="3"/>
  <c r="BM14" i="3" s="1"/>
  <c r="BK26" i="3"/>
  <c r="BM26" i="3" s="1"/>
  <c r="BK25" i="3"/>
  <c r="BM25" i="3" s="1"/>
  <c r="BK24" i="3"/>
  <c r="BM24" i="3" s="1"/>
  <c r="BK34" i="3"/>
  <c r="BM34" i="3" s="1"/>
  <c r="BK17" i="3"/>
  <c r="BM17" i="3" s="1"/>
  <c r="BK10" i="3"/>
  <c r="BM10" i="3" s="1"/>
  <c r="BK23" i="3"/>
  <c r="BM23" i="3" s="1"/>
  <c r="BK18" i="3"/>
  <c r="BM18" i="3" s="1"/>
  <c r="BK20" i="3"/>
  <c r="BM20" i="3" s="1"/>
  <c r="BK32" i="3"/>
  <c r="BM32" i="3" s="1"/>
  <c r="BK9" i="3"/>
  <c r="BM9" i="3" s="1"/>
  <c r="BK11" i="3"/>
  <c r="BM11" i="3" s="1"/>
  <c r="BK7" i="3"/>
  <c r="BM7" i="3" s="1"/>
  <c r="BK13" i="3"/>
  <c r="BM13" i="3" s="1"/>
  <c r="BK28" i="3"/>
  <c r="BM28" i="3" s="1"/>
  <c r="BK29" i="3"/>
  <c r="BM29" i="3" s="1"/>
  <c r="BK8" i="3"/>
  <c r="BM8" i="3" s="1"/>
  <c r="BH27" i="3"/>
  <c r="BH19" i="3"/>
  <c r="BH6" i="3"/>
  <c r="BH5" i="3"/>
  <c r="BH12" i="3"/>
  <c r="BH30" i="3"/>
  <c r="BH22" i="3"/>
  <c r="BH15" i="3"/>
  <c r="BH21" i="3"/>
  <c r="BH31" i="3"/>
  <c r="BH16" i="3"/>
  <c r="BH14" i="3"/>
  <c r="BH26" i="3"/>
  <c r="BH25" i="3"/>
  <c r="BH24" i="3"/>
  <c r="BH34" i="3"/>
  <c r="BH17" i="3"/>
  <c r="BH10" i="3"/>
  <c r="BH23" i="3"/>
  <c r="BH18" i="3"/>
  <c r="BH20" i="3"/>
  <c r="BH32" i="3"/>
  <c r="BH9" i="3"/>
  <c r="BH8" i="3"/>
  <c r="BH11" i="3"/>
  <c r="BH7" i="3"/>
  <c r="BH13" i="3"/>
  <c r="BH28" i="3"/>
  <c r="BH29" i="3"/>
  <c r="BH33" i="3"/>
  <c r="AB27" i="3"/>
  <c r="BL27" i="3" s="1"/>
  <c r="BO27" i="3" s="1"/>
  <c r="AB19" i="3"/>
  <c r="BL19" i="3" s="1"/>
  <c r="BO19" i="3" s="1"/>
  <c r="AB6" i="3"/>
  <c r="BL6" i="3" s="1"/>
  <c r="BO6" i="3" s="1"/>
  <c r="AB5" i="3"/>
  <c r="BL5" i="3" s="1"/>
  <c r="BO5" i="3" s="1"/>
  <c r="AB12" i="3"/>
  <c r="BL12" i="3" s="1"/>
  <c r="BO12" i="3" s="1"/>
  <c r="AB30" i="3"/>
  <c r="BL30" i="3" s="1"/>
  <c r="BO30" i="3" s="1"/>
  <c r="AB22" i="3"/>
  <c r="BL22" i="3" s="1"/>
  <c r="BO22" i="3" s="1"/>
  <c r="AB15" i="3"/>
  <c r="BL15" i="3" s="1"/>
  <c r="BO15" i="3" s="1"/>
  <c r="AB21" i="3"/>
  <c r="BL21" i="3" s="1"/>
  <c r="BO21" i="3" s="1"/>
  <c r="AB31" i="3"/>
  <c r="BL31" i="3" s="1"/>
  <c r="BO31" i="3" s="1"/>
  <c r="AB16" i="3"/>
  <c r="BL16" i="3" s="1"/>
  <c r="BO16" i="3" s="1"/>
  <c r="AB14" i="3"/>
  <c r="BL14" i="3" s="1"/>
  <c r="BO14" i="3" s="1"/>
  <c r="AB26" i="3"/>
  <c r="BL26" i="3" s="1"/>
  <c r="BO26" i="3" s="1"/>
  <c r="AB25" i="3"/>
  <c r="BL25" i="3" s="1"/>
  <c r="BO25" i="3" s="1"/>
  <c r="AB24" i="3"/>
  <c r="BL24" i="3" s="1"/>
  <c r="BO24" i="3" s="1"/>
  <c r="AB34" i="3"/>
  <c r="BL34" i="3" s="1"/>
  <c r="BO34" i="3" s="1"/>
  <c r="AB17" i="3"/>
  <c r="BL17" i="3" s="1"/>
  <c r="BO17" i="3" s="1"/>
  <c r="AB10" i="3"/>
  <c r="BL10" i="3" s="1"/>
  <c r="BO10" i="3" s="1"/>
  <c r="AB23" i="3"/>
  <c r="BL23" i="3" s="1"/>
  <c r="BO23" i="3" s="1"/>
  <c r="AB18" i="3"/>
  <c r="BL18" i="3" s="1"/>
  <c r="BO18" i="3" s="1"/>
  <c r="AB20" i="3"/>
  <c r="BL20" i="3" s="1"/>
  <c r="BO20" i="3" s="1"/>
  <c r="AB32" i="3"/>
  <c r="BL32" i="3" s="1"/>
  <c r="BO32" i="3" s="1"/>
  <c r="AB9" i="3"/>
  <c r="BL9" i="3" s="1"/>
  <c r="BO9" i="3" s="1"/>
  <c r="AB8" i="3"/>
  <c r="BL8" i="3" s="1"/>
  <c r="BO8" i="3" s="1"/>
  <c r="AB11" i="3"/>
  <c r="BL11" i="3" s="1"/>
  <c r="BO11" i="3" s="1"/>
  <c r="AB7" i="3"/>
  <c r="BL7" i="3" s="1"/>
  <c r="BO7" i="3" s="1"/>
  <c r="AB13" i="3"/>
  <c r="BL13" i="3" s="1"/>
  <c r="BO13" i="3" s="1"/>
  <c r="AB28" i="3"/>
  <c r="BL28" i="3" s="1"/>
  <c r="BO28" i="3" s="1"/>
  <c r="AB29" i="3"/>
  <c r="BL29" i="3" s="1"/>
  <c r="BO29" i="3" s="1"/>
  <c r="AB33" i="3"/>
  <c r="BL33" i="3" s="1"/>
  <c r="BO33" i="3" s="1"/>
  <c r="BC18" i="4"/>
  <c r="BE18" i="4" s="1"/>
  <c r="BC19" i="4"/>
  <c r="BE19" i="4" s="1"/>
  <c r="BC14" i="4"/>
  <c r="BE14" i="4" s="1"/>
  <c r="BC15" i="4"/>
  <c r="BE15" i="4" s="1"/>
  <c r="AT15" i="6"/>
  <c r="AT4" i="6"/>
  <c r="BC24" i="4"/>
  <c r="BE24" i="4" s="1"/>
  <c r="BC8" i="4"/>
  <c r="BE8" i="4" s="1"/>
  <c r="BC5" i="4"/>
  <c r="BE5" i="4" s="1"/>
  <c r="BC7" i="4"/>
  <c r="BE7" i="4" s="1"/>
  <c r="BC13" i="4"/>
  <c r="BE13" i="4" s="1"/>
  <c r="BC9" i="4"/>
  <c r="BE9" i="4" s="1"/>
  <c r="BC4" i="4"/>
  <c r="BE4" i="4" s="1"/>
  <c r="BC21" i="4"/>
  <c r="BE21" i="4" s="1"/>
  <c r="BC12" i="4"/>
  <c r="BE12" i="4" s="1"/>
  <c r="BC23" i="4"/>
  <c r="BE23" i="4" s="1"/>
  <c r="BC20" i="4"/>
  <c r="BE20" i="4" s="1"/>
  <c r="BC25" i="4"/>
  <c r="BE25" i="4" s="1"/>
  <c r="BC22" i="4"/>
  <c r="BE22" i="4" s="1"/>
  <c r="BC29" i="4"/>
  <c r="BE29" i="4" s="1"/>
  <c r="BC27" i="4"/>
  <c r="BE27" i="4" s="1"/>
  <c r="BC28" i="4"/>
  <c r="BE28" i="4" s="1"/>
  <c r="BC17" i="4"/>
  <c r="BE17" i="4" s="1"/>
  <c r="BC26" i="4"/>
  <c r="BE26" i="4" s="1"/>
  <c r="BC10" i="4"/>
  <c r="BE10" i="4" s="1"/>
  <c r="BC16" i="4"/>
  <c r="BE16" i="4" s="1"/>
  <c r="BC30" i="4"/>
  <c r="BC6" i="4"/>
  <c r="BE6" i="4" s="1"/>
  <c r="BC11" i="4"/>
  <c r="BE11" i="4" s="1"/>
  <c r="AR8" i="6"/>
  <c r="AT8" i="6" s="1"/>
  <c r="AR15" i="6"/>
  <c r="AR12" i="6"/>
  <c r="AT12" i="6" s="1"/>
  <c r="AR11" i="6"/>
  <c r="AT11" i="6" s="1"/>
  <c r="AR10" i="6"/>
  <c r="AT10" i="6" s="1"/>
  <c r="AR7" i="6"/>
  <c r="AT7" i="6" s="1"/>
  <c r="AR6" i="6"/>
  <c r="AT6" i="6" s="1"/>
  <c r="AR14" i="6"/>
  <c r="AT14" i="6" s="1"/>
  <c r="AR13" i="6"/>
  <c r="AT13" i="6" s="1"/>
  <c r="AR5" i="6"/>
  <c r="AT5" i="6" s="1"/>
  <c r="AR4" i="6"/>
  <c r="AR9" i="6"/>
  <c r="AT9" i="6" s="1"/>
  <c r="T8" i="6"/>
  <c r="AS8" i="6" s="1"/>
  <c r="AV8" i="6" s="1"/>
  <c r="T9" i="6"/>
  <c r="AS9" i="6" s="1"/>
  <c r="AV9" i="6" s="1"/>
  <c r="AO8" i="6"/>
  <c r="AO15" i="6"/>
  <c r="AO12" i="6"/>
  <c r="AO11" i="6"/>
  <c r="AO10" i="6"/>
  <c r="AO7" i="6"/>
  <c r="AO6" i="6"/>
  <c r="AO14" i="6"/>
  <c r="AO13" i="6"/>
  <c r="AO5" i="6"/>
  <c r="AO4" i="6"/>
  <c r="AO9" i="6"/>
  <c r="T15" i="6"/>
  <c r="AS15" i="6" s="1"/>
  <c r="T12" i="6"/>
  <c r="AS12" i="6" s="1"/>
  <c r="AV12" i="6" s="1"/>
  <c r="T11" i="6"/>
  <c r="AS11" i="6" s="1"/>
  <c r="AV11" i="6" s="1"/>
  <c r="T10" i="6"/>
  <c r="AS10" i="6" s="1"/>
  <c r="AV10" i="6" s="1"/>
  <c r="T7" i="6"/>
  <c r="AS7" i="6" s="1"/>
  <c r="AV7" i="6" s="1"/>
  <c r="T6" i="6"/>
  <c r="AS6" i="6" s="1"/>
  <c r="AV6" i="6" s="1"/>
  <c r="T14" i="6"/>
  <c r="AS14" i="6" s="1"/>
  <c r="AV14" i="6" s="1"/>
  <c r="T13" i="6"/>
  <c r="AS13" i="6" s="1"/>
  <c r="AV13" i="6" s="1"/>
  <c r="T5" i="6"/>
  <c r="AS5" i="6" s="1"/>
  <c r="AV5" i="6" s="1"/>
  <c r="T4" i="6"/>
  <c r="AS4" i="6" s="1"/>
  <c r="AV4" i="6" s="1"/>
  <c r="AZ9" i="4"/>
  <c r="AZ4" i="4"/>
  <c r="AZ21" i="4"/>
  <c r="AZ12" i="4"/>
  <c r="AZ23" i="4"/>
  <c r="AZ20" i="4"/>
  <c r="AZ25" i="4"/>
  <c r="AZ22" i="4"/>
  <c r="AZ18" i="4"/>
  <c r="AZ19" i="4"/>
  <c r="AZ29" i="4"/>
  <c r="AZ27" i="4"/>
  <c r="AZ28" i="4"/>
  <c r="AZ17" i="4"/>
  <c r="AZ26" i="4"/>
  <c r="AZ10" i="4"/>
  <c r="AZ31" i="4"/>
  <c r="AZ16" i="4"/>
  <c r="AZ30" i="4"/>
  <c r="AZ6" i="4"/>
  <c r="AZ11" i="4"/>
  <c r="AZ24" i="4"/>
  <c r="AZ5" i="4"/>
  <c r="AZ7" i="4"/>
  <c r="AZ8" i="4"/>
  <c r="AZ15" i="4"/>
  <c r="AZ14" i="4"/>
  <c r="AZ13" i="4"/>
  <c r="V9" i="4"/>
  <c r="BD9" i="4" s="1"/>
  <c r="BG9" i="4" s="1"/>
  <c r="V4" i="4"/>
  <c r="BD4" i="4" s="1"/>
  <c r="BG4" i="4" s="1"/>
  <c r="V21" i="4"/>
  <c r="BD21" i="4" s="1"/>
  <c r="BG21" i="4" s="1"/>
  <c r="V12" i="4"/>
  <c r="BD12" i="4" s="1"/>
  <c r="BG12" i="4" s="1"/>
  <c r="V23" i="4"/>
  <c r="BD23" i="4" s="1"/>
  <c r="BG23" i="4" s="1"/>
  <c r="V20" i="4"/>
  <c r="BD20" i="4" s="1"/>
  <c r="BG20" i="4" s="1"/>
  <c r="V25" i="4"/>
  <c r="BD25" i="4" s="1"/>
  <c r="BG25" i="4" s="1"/>
  <c r="V22" i="4"/>
  <c r="BD22" i="4" s="1"/>
  <c r="BG22" i="4" s="1"/>
  <c r="V18" i="4"/>
  <c r="BD18" i="4" s="1"/>
  <c r="BG18" i="4" s="1"/>
  <c r="V19" i="4"/>
  <c r="BD19" i="4" s="1"/>
  <c r="BG19" i="4" s="1"/>
  <c r="V29" i="4"/>
  <c r="BD29" i="4" s="1"/>
  <c r="BG29" i="4" s="1"/>
  <c r="V27" i="4"/>
  <c r="BD27" i="4" s="1"/>
  <c r="BG27" i="4" s="1"/>
  <c r="V28" i="4"/>
  <c r="BD28" i="4" s="1"/>
  <c r="BG28" i="4" s="1"/>
  <c r="V17" i="4"/>
  <c r="BD17" i="4" s="1"/>
  <c r="V26" i="4"/>
  <c r="BD26" i="4" s="1"/>
  <c r="BG26" i="4" s="1"/>
  <c r="V10" i="4"/>
  <c r="BD10" i="4" s="1"/>
  <c r="BG10" i="4" s="1"/>
  <c r="V31" i="4"/>
  <c r="BD31" i="4" s="1"/>
  <c r="BG31" i="4" s="1"/>
  <c r="V16" i="4"/>
  <c r="BD16" i="4" s="1"/>
  <c r="V30" i="4"/>
  <c r="BD30" i="4" s="1"/>
  <c r="BG30" i="4" s="1"/>
  <c r="V6" i="4"/>
  <c r="BD6" i="4" s="1"/>
  <c r="BG6" i="4" s="1"/>
  <c r="V11" i="4"/>
  <c r="BD11" i="4" s="1"/>
  <c r="BG11" i="4" s="1"/>
  <c r="V24" i="4"/>
  <c r="BD24" i="4" s="1"/>
  <c r="BG24" i="4" s="1"/>
  <c r="V5" i="4"/>
  <c r="BD5" i="4" s="1"/>
  <c r="BG5" i="4" s="1"/>
  <c r="V7" i="4"/>
  <c r="BD7" i="4" s="1"/>
  <c r="BG7" i="4" s="1"/>
  <c r="V8" i="4"/>
  <c r="BD8" i="4" s="1"/>
  <c r="BG8" i="4" s="1"/>
  <c r="V15" i="4"/>
  <c r="BD15" i="4" s="1"/>
  <c r="V14" i="4"/>
  <c r="BD14" i="4" s="1"/>
  <c r="V13" i="4"/>
  <c r="BD13" i="4" s="1"/>
</calcChain>
</file>

<file path=xl/comments1.xml><?xml version="1.0" encoding="utf-8"?>
<comments xmlns="http://schemas.openxmlformats.org/spreadsheetml/2006/main">
  <authors>
    <author>NotePad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NotePad:</t>
        </r>
        <r>
          <rPr>
            <sz val="9"/>
            <color indexed="81"/>
            <rFont val="Tahoma"/>
            <family val="2"/>
            <charset val="204"/>
          </rPr>
          <t xml:space="preserve">
+43,42,35,5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NotePad:</t>
        </r>
        <r>
          <rPr>
            <sz val="9"/>
            <color indexed="81"/>
            <rFont val="Tahoma"/>
            <family val="2"/>
            <charset val="204"/>
          </rPr>
          <t xml:space="preserve">
+43,42,35,5
</t>
        </r>
      </text>
    </comment>
  </commentList>
</comments>
</file>

<file path=xl/comments2.xml><?xml version="1.0" encoding="utf-8"?>
<comments xmlns="http://schemas.openxmlformats.org/spreadsheetml/2006/main">
  <authors>
    <author>NotePad</author>
  </authors>
  <commentLis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NotePad:</t>
        </r>
        <r>
          <rPr>
            <sz val="9"/>
            <color indexed="81"/>
            <rFont val="Tahoma"/>
            <family val="2"/>
            <charset val="204"/>
          </rPr>
          <t xml:space="preserve">
+18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NotePad:</t>
        </r>
        <r>
          <rPr>
            <sz val="9"/>
            <color indexed="81"/>
            <rFont val="Tahoma"/>
            <family val="2"/>
            <charset val="204"/>
          </rPr>
          <t xml:space="preserve">
Есть взятые КП 18, 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NotePad:</t>
        </r>
        <r>
          <rPr>
            <sz val="9"/>
            <color indexed="81"/>
            <rFont val="Tahoma"/>
            <family val="2"/>
            <charset val="204"/>
          </rPr>
          <t xml:space="preserve">
Взято: 28,26,24,23,22,20,18,17,13,8,7
</t>
        </r>
      </text>
    </comment>
  </commentList>
</comments>
</file>

<file path=xl/comments3.xml><?xml version="1.0" encoding="utf-8"?>
<comments xmlns="http://schemas.openxmlformats.org/spreadsheetml/2006/main">
  <authors>
    <author>NotePad</author>
  </authors>
  <commentLis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>NotePad:</t>
        </r>
        <r>
          <rPr>
            <sz val="9"/>
            <color indexed="81"/>
            <rFont val="Tahoma"/>
            <family val="2"/>
            <charset val="204"/>
          </rPr>
          <t xml:space="preserve">
также взяты КП 15, 11, 10, 35, 5</t>
        </r>
      </text>
    </comment>
  </commentList>
</comments>
</file>

<file path=xl/sharedStrings.xml><?xml version="1.0" encoding="utf-8"?>
<sst xmlns="http://schemas.openxmlformats.org/spreadsheetml/2006/main" count="461" uniqueCount="179">
  <si>
    <t>ж</t>
  </si>
  <si>
    <t>Белинская Анна</t>
  </si>
  <si>
    <t>Минск</t>
  </si>
  <si>
    <t>м</t>
  </si>
  <si>
    <t>Сергей Тинчурин</t>
  </si>
  <si>
    <t>Москва</t>
  </si>
  <si>
    <t>Mike</t>
  </si>
  <si>
    <t>Іван Рубанаў</t>
  </si>
  <si>
    <t>Виталий Гучек</t>
  </si>
  <si>
    <t>Evgenii Sattarov</t>
  </si>
  <si>
    <t>Ягор Васілеўскі</t>
  </si>
  <si>
    <t>Александр Шляга</t>
  </si>
  <si>
    <t>Мозырь</t>
  </si>
  <si>
    <t>Константин Соболь</t>
  </si>
  <si>
    <t>Сергей Крипа</t>
  </si>
  <si>
    <t>Дмитрий Слободько</t>
  </si>
  <si>
    <t>Mikola Pankavets</t>
  </si>
  <si>
    <t>Кожемякин Кирилл</t>
  </si>
  <si>
    <t>Виктор Шерышев</t>
  </si>
  <si>
    <t>Барановичи</t>
  </si>
  <si>
    <t>Alexandre Vroublevski</t>
  </si>
  <si>
    <t>Негорелое, Столбцы</t>
  </si>
  <si>
    <t>Сергей Тикунов</t>
  </si>
  <si>
    <t>Дмитрий Каменский</t>
  </si>
  <si>
    <t>Дзержинск</t>
  </si>
  <si>
    <t>Малиновский Дима</t>
  </si>
  <si>
    <t>Лебедев Александр</t>
  </si>
  <si>
    <t>Yauheniya Stasenia</t>
  </si>
  <si>
    <t>Глеб Колечиц</t>
  </si>
  <si>
    <t>Павел Заяц</t>
  </si>
  <si>
    <t>Малый веломарафон</t>
  </si>
  <si>
    <t>Евгений Нефёдов</t>
  </si>
  <si>
    <t>Александр Шаров</t>
  </si>
  <si>
    <t>Сергей Прытков</t>
  </si>
  <si>
    <t>Луцевич Евгений</t>
  </si>
  <si>
    <t>Alexey Toropov</t>
  </si>
  <si>
    <t>Pavel Kozel</t>
  </si>
  <si>
    <t>Аляксандр Карбановiч</t>
  </si>
  <si>
    <t>Стригельский Сергей</t>
  </si>
  <si>
    <t>Денис Заболотнюк</t>
  </si>
  <si>
    <t>Сичкарь Михаил</t>
  </si>
  <si>
    <t>Сергей Меньков</t>
  </si>
  <si>
    <t>Алевтина Морозова</t>
  </si>
  <si>
    <t>Новополоцк</t>
  </si>
  <si>
    <t>Стаброник Денис</t>
  </si>
  <si>
    <t>Елизавета Ященко</t>
  </si>
  <si>
    <t>Наташа Чекашева</t>
  </si>
  <si>
    <t>Яна Долгая</t>
  </si>
  <si>
    <t>Aleksey Orlov</t>
  </si>
  <si>
    <t>Ирина Бондарович</t>
  </si>
  <si>
    <t>Елена Лебедева</t>
  </si>
  <si>
    <t>Marianna Petrova</t>
  </si>
  <si>
    <t>Anton Lasy</t>
  </si>
  <si>
    <t>Vitold Logvinovich</t>
  </si>
  <si>
    <t>Лапицкий Артем</t>
  </si>
  <si>
    <t>Alexander Volchkevich</t>
  </si>
  <si>
    <t>Прогулочный веломарафон</t>
  </si>
  <si>
    <t>Владимир Дубовик</t>
  </si>
  <si>
    <t>Полякова Анна</t>
  </si>
  <si>
    <t>Егор Долгалев</t>
  </si>
  <si>
    <t>Деркачев Захар</t>
  </si>
  <si>
    <t>Нахайко Александр</t>
  </si>
  <si>
    <t>Александр Воронин</t>
  </si>
  <si>
    <t>Минский р-н</t>
  </si>
  <si>
    <t>Деркачев Игорь</t>
  </si>
  <si>
    <t>Дмитрий Ковриго</t>
  </si>
  <si>
    <t>Воронин Даниил</t>
  </si>
  <si>
    <t>Минский р-н, Боровляны</t>
  </si>
  <si>
    <t>Ева Третьякова</t>
  </si>
  <si>
    <t>Михаил Третьяков</t>
  </si>
  <si>
    <t>Никита Стельмащук</t>
  </si>
  <si>
    <t>София Телегина</t>
  </si>
  <si>
    <t>Anna Mozhanskaya</t>
  </si>
  <si>
    <t>Леонид Дыдышко</t>
  </si>
  <si>
    <t>Богатырево</t>
  </si>
  <si>
    <t>Олег Черноокий</t>
  </si>
  <si>
    <t>Богатырёво</t>
  </si>
  <si>
    <t>Mikhail Fiadosenka</t>
  </si>
  <si>
    <t>Артём Забелов</t>
  </si>
  <si>
    <t>Юлия Забелова</t>
  </si>
  <si>
    <t>Саша Тыркич</t>
  </si>
  <si>
    <t>Lesha_37</t>
  </si>
  <si>
    <t>YD</t>
  </si>
  <si>
    <t>Алексей Пекур</t>
  </si>
  <si>
    <t>Большой беговой марафон</t>
  </si>
  <si>
    <t>Геннадий Шестаков</t>
  </si>
  <si>
    <t>Орша</t>
  </si>
  <si>
    <t>Павел Малалетников</t>
  </si>
  <si>
    <t>Надежда Куцун</t>
  </si>
  <si>
    <t>Aliaksei Shvants</t>
  </si>
  <si>
    <t>Островец</t>
  </si>
  <si>
    <t>Дзмітрый Траскоўскі</t>
  </si>
  <si>
    <t>iмклiвы</t>
  </si>
  <si>
    <t>Малый беговой марафон</t>
  </si>
  <si>
    <t>Лысенко Павел</t>
  </si>
  <si>
    <t>Малорита</t>
  </si>
  <si>
    <t>Матющенко Светлана</t>
  </si>
  <si>
    <t>Yanina Cheremisina</t>
  </si>
  <si>
    <t>Симонович Андрей</t>
  </si>
  <si>
    <t>Александр Сидорук</t>
  </si>
  <si>
    <t>Софья Симонович</t>
  </si>
  <si>
    <t>Иван Жук</t>
  </si>
  <si>
    <t>Лия Жук</t>
  </si>
  <si>
    <t>Андрей Левин</t>
  </si>
  <si>
    <t>Варкалов Виталий</t>
  </si>
  <si>
    <t>Александронец Ганна</t>
  </si>
  <si>
    <t>Антон Стычневский</t>
  </si>
  <si>
    <t>Большой веломарафон</t>
  </si>
  <si>
    <t>Щетинин Андрей</t>
  </si>
  <si>
    <t>Пахолков Роман</t>
  </si>
  <si>
    <t>Нахайко Оксана</t>
  </si>
  <si>
    <t>Стартовая минута</t>
  </si>
  <si>
    <t>Обязательные КП</t>
  </si>
  <si>
    <t>Время финиша</t>
  </si>
  <si>
    <t>Сумма</t>
  </si>
  <si>
    <t>Бонусные КП</t>
  </si>
  <si>
    <t>Сумма бонусов</t>
  </si>
  <si>
    <t>Бонусы в часах, минутах</t>
  </si>
  <si>
    <t>Основных КП</t>
  </si>
  <si>
    <t>Итоговое время</t>
  </si>
  <si>
    <t>Время на дистанции</t>
  </si>
  <si>
    <t>Гомон Сергей</t>
  </si>
  <si>
    <t>Губаревич Антон</t>
  </si>
  <si>
    <t>Бриль Евгений</t>
  </si>
  <si>
    <t>Кацнельсон Евгений</t>
  </si>
  <si>
    <t>Кавалова Наталья</t>
  </si>
  <si>
    <t>dsq - без шлема</t>
  </si>
  <si>
    <t>Штраф</t>
  </si>
  <si>
    <t>Итого баллов</t>
  </si>
  <si>
    <t>cошел</t>
  </si>
  <si>
    <t>Мешечко Владимир</t>
  </si>
  <si>
    <t>Место</t>
  </si>
  <si>
    <t>1 М</t>
  </si>
  <si>
    <t>1 Ж</t>
  </si>
  <si>
    <t>2 Ж</t>
  </si>
  <si>
    <t>2 М</t>
  </si>
  <si>
    <t>3 М</t>
  </si>
  <si>
    <t>4 М</t>
  </si>
  <si>
    <t>3 Ж</t>
  </si>
  <si>
    <t>5 М</t>
  </si>
  <si>
    <t>4 Ж</t>
  </si>
  <si>
    <t>6 М</t>
  </si>
  <si>
    <t>7 М</t>
  </si>
  <si>
    <t>5 Ж</t>
  </si>
  <si>
    <t>9 М</t>
  </si>
  <si>
    <t>Алексей Шилак</t>
  </si>
  <si>
    <t>Время старта</t>
  </si>
  <si>
    <t>Минчик Антон</t>
  </si>
  <si>
    <t>Тутубалина Татьяна</t>
  </si>
  <si>
    <t>Сичкарь Игорь</t>
  </si>
  <si>
    <t>Сошел</t>
  </si>
  <si>
    <t>Основные КП</t>
  </si>
  <si>
    <t>Бонусы</t>
  </si>
  <si>
    <t>-2,19</t>
  </si>
  <si>
    <t>-0,27</t>
  </si>
  <si>
    <t>-1,54</t>
  </si>
  <si>
    <t>8 М</t>
  </si>
  <si>
    <t>10 М</t>
  </si>
  <si>
    <t>Дисквалифицирован за отсутсвие шлема</t>
  </si>
  <si>
    <t>11 М</t>
  </si>
  <si>
    <t>12 М</t>
  </si>
  <si>
    <t>14 М</t>
  </si>
  <si>
    <t>15 М</t>
  </si>
  <si>
    <t>16 М</t>
  </si>
  <si>
    <t>17 М</t>
  </si>
  <si>
    <t>6 Ж</t>
  </si>
  <si>
    <t>7 Ж</t>
  </si>
  <si>
    <t>18 М</t>
  </si>
  <si>
    <t>19 М</t>
  </si>
  <si>
    <t>8 Ж</t>
  </si>
  <si>
    <t>20 М</t>
  </si>
  <si>
    <t>Не финишировал</t>
  </si>
  <si>
    <t>13 М</t>
  </si>
  <si>
    <t>Дисквалифицирована за отсутствие шлема</t>
  </si>
  <si>
    <t>Результат аннулирован (взятие КП в неверном порядке)</t>
  </si>
  <si>
    <t>Результат аннулирован (опоздание более 30 минут)</t>
  </si>
  <si>
    <t>Докучаев Илья</t>
  </si>
  <si>
    <t>Домашевич Артем</t>
  </si>
  <si>
    <t>Сошел (контрольная карточка на представлена)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</si>
</sst>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04"/>
      <scheme val="minor"/>
    </font>
    <font>
      <b/>
      <sz val="11.75"/>
      <color theme="1"/>
      <name val="Arial"/>
      <family val="2"/>
      <charset val="204"/>
    </font>
    <font>
      <sz val="21"/>
      <color theme="1"/>
      <name val="Arial"/>
      <family val="2"/>
      <charset val="204"/>
    </font>
    <font>
      <sz val="16.05"/>
      <color rgb="FF2D5AD0"/>
      <name val="Consolas"/>
      <family val="3"/>
      <charset val="204"/>
    </font>
    <font>
      <sz val="9.35"/>
      <color theme="1"/>
      <name val="Inherit"/>
    </font>
    <font>
      <sz val="9.35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333333"/>
      <name val="Arial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b/>
      <sz val="9.35"/>
      <color theme="1"/>
      <name val="Inherit"/>
    </font>
    <font>
      <b/>
      <sz val="9.35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Fill="1" applyBorder="1"/>
    <xf numFmtId="20" fontId="0" fillId="0" borderId="0" xfId="0" applyNumberForma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0" fontId="0" fillId="0" borderId="0" xfId="0" applyNumberFormat="1" applyFill="1" applyBorder="1"/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/>
    <xf numFmtId="20" fontId="0" fillId="0" borderId="0" xfId="0" applyNumberFormat="1"/>
    <xf numFmtId="0" fontId="6" fillId="0" borderId="0" xfId="1" applyFill="1" applyBorder="1" applyAlignment="1">
      <alignment horizontal="left" vertical="center"/>
    </xf>
    <xf numFmtId="20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20" fontId="0" fillId="2" borderId="0" xfId="0" applyNumberFormat="1" applyFill="1"/>
    <xf numFmtId="0" fontId="0" fillId="2" borderId="0" xfId="0" applyFill="1"/>
    <xf numFmtId="0" fontId="0" fillId="2" borderId="0" xfId="0" applyFill="1" applyBorder="1"/>
    <xf numFmtId="0" fontId="9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Border="1"/>
    <xf numFmtId="1" fontId="0" fillId="0" borderId="0" xfId="0" applyNumberFormat="1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vertical="top" wrapText="1"/>
    </xf>
    <xf numFmtId="1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3" xfId="1" applyFill="1" applyBorder="1" applyAlignment="1">
      <alignment horizontal="left" vertical="center"/>
    </xf>
    <xf numFmtId="0" fontId="0" fillId="0" borderId="3" xfId="0" applyFill="1" applyBorder="1"/>
    <xf numFmtId="0" fontId="9" fillId="0" borderId="3" xfId="0" applyFont="1" applyFill="1" applyBorder="1" applyAlignment="1">
      <alignment horizontal="center" vertical="center"/>
    </xf>
    <xf numFmtId="1" fontId="0" fillId="0" borderId="3" xfId="0" applyNumberFormat="1" applyFill="1" applyBorder="1"/>
    <xf numFmtId="0" fontId="8" fillId="0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20" fontId="0" fillId="2" borderId="0" xfId="0" applyNumberFormat="1" applyFill="1" applyBorder="1"/>
    <xf numFmtId="0" fontId="9" fillId="2" borderId="0" xfId="0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/>
    </xf>
    <xf numFmtId="20" fontId="1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right"/>
    </xf>
    <xf numFmtId="20" fontId="9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20" fontId="9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/>
    <xf numFmtId="20" fontId="0" fillId="0" borderId="4" xfId="0" applyNumberFormat="1" applyFill="1" applyBorder="1"/>
    <xf numFmtId="1" fontId="0" fillId="0" borderId="4" xfId="0" applyNumberFormat="1" applyFill="1" applyBorder="1"/>
    <xf numFmtId="0" fontId="8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1" xfId="0" applyFont="1" applyFill="1" applyBorder="1"/>
    <xf numFmtId="0" fontId="9" fillId="0" borderId="0" xfId="0" applyFont="1"/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f.by/?index=users&amp;id=815" TargetMode="External"/><Relationship Id="rId13" Type="http://schemas.openxmlformats.org/officeDocument/2006/relationships/hyperlink" Target="http://www.arf.by/?index=users&amp;id=963" TargetMode="External"/><Relationship Id="rId18" Type="http://schemas.openxmlformats.org/officeDocument/2006/relationships/hyperlink" Target="http://www.arf.by/?index=users&amp;id=188" TargetMode="External"/><Relationship Id="rId26" Type="http://schemas.openxmlformats.org/officeDocument/2006/relationships/vmlDrawing" Target="../drawings/vmlDrawing2.vml"/><Relationship Id="rId3" Type="http://schemas.openxmlformats.org/officeDocument/2006/relationships/hyperlink" Target="http://www.arf.by/?index=users&amp;id=380" TargetMode="External"/><Relationship Id="rId21" Type="http://schemas.openxmlformats.org/officeDocument/2006/relationships/hyperlink" Target="http://www.arf.by/?index=users&amp;id=1403" TargetMode="External"/><Relationship Id="rId7" Type="http://schemas.openxmlformats.org/officeDocument/2006/relationships/hyperlink" Target="http://www.arf.by/?index=users&amp;id=67" TargetMode="External"/><Relationship Id="rId12" Type="http://schemas.openxmlformats.org/officeDocument/2006/relationships/hyperlink" Target="http://www.arf.by/?index=users&amp;id=440" TargetMode="External"/><Relationship Id="rId17" Type="http://schemas.openxmlformats.org/officeDocument/2006/relationships/hyperlink" Target="http://www.arf.by/?index=users&amp;id=1427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www.arf.by/?index=users&amp;id=191" TargetMode="External"/><Relationship Id="rId16" Type="http://schemas.openxmlformats.org/officeDocument/2006/relationships/hyperlink" Target="http://www.arf.by/?index=users&amp;id=124" TargetMode="External"/><Relationship Id="rId20" Type="http://schemas.openxmlformats.org/officeDocument/2006/relationships/hyperlink" Target="http://www.arf.by/?index=users&amp;id=90" TargetMode="External"/><Relationship Id="rId1" Type="http://schemas.openxmlformats.org/officeDocument/2006/relationships/hyperlink" Target="http://www.arf.by/?index=users&amp;id=1157" TargetMode="External"/><Relationship Id="rId6" Type="http://schemas.openxmlformats.org/officeDocument/2006/relationships/hyperlink" Target="http://www.arf.by/?index=users&amp;id=1445" TargetMode="External"/><Relationship Id="rId11" Type="http://schemas.openxmlformats.org/officeDocument/2006/relationships/hyperlink" Target="http://www.arf.by/?index=users&amp;id=1438" TargetMode="External"/><Relationship Id="rId24" Type="http://schemas.openxmlformats.org/officeDocument/2006/relationships/hyperlink" Target="http://www.arf.by/?index=users&amp;id=503" TargetMode="External"/><Relationship Id="rId5" Type="http://schemas.openxmlformats.org/officeDocument/2006/relationships/hyperlink" Target="http://www.arf.by/?index=users&amp;id=425" TargetMode="External"/><Relationship Id="rId15" Type="http://schemas.openxmlformats.org/officeDocument/2006/relationships/hyperlink" Target="http://www.arf.by/?index=users&amp;id=1073" TargetMode="External"/><Relationship Id="rId23" Type="http://schemas.openxmlformats.org/officeDocument/2006/relationships/hyperlink" Target="http://www.arf.by/?index=users&amp;id=1122" TargetMode="External"/><Relationship Id="rId10" Type="http://schemas.openxmlformats.org/officeDocument/2006/relationships/hyperlink" Target="http://www.arf.by/?index=users&amp;id=1439" TargetMode="External"/><Relationship Id="rId19" Type="http://schemas.openxmlformats.org/officeDocument/2006/relationships/hyperlink" Target="http://www.arf.by/?index=users&amp;id=1010" TargetMode="External"/><Relationship Id="rId4" Type="http://schemas.openxmlformats.org/officeDocument/2006/relationships/hyperlink" Target="http://www.arf.by/?index=users&amp;id=352" TargetMode="External"/><Relationship Id="rId9" Type="http://schemas.openxmlformats.org/officeDocument/2006/relationships/hyperlink" Target="http://www.arf.by/?index=users&amp;id=1392" TargetMode="External"/><Relationship Id="rId14" Type="http://schemas.openxmlformats.org/officeDocument/2006/relationships/hyperlink" Target="http://www.arf.by/?index=users&amp;id=305" TargetMode="External"/><Relationship Id="rId22" Type="http://schemas.openxmlformats.org/officeDocument/2006/relationships/hyperlink" Target="http://www.arf.by/?index=users&amp;id=502" TargetMode="External"/><Relationship Id="rId27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f.by/?index=users&amp;id=1287" TargetMode="External"/><Relationship Id="rId13" Type="http://schemas.openxmlformats.org/officeDocument/2006/relationships/hyperlink" Target="http://www.arf.by/?index=users&amp;id=1437" TargetMode="External"/><Relationship Id="rId18" Type="http://schemas.openxmlformats.org/officeDocument/2006/relationships/hyperlink" Target="http://www.arf.by/?index=users&amp;id=515" TargetMode="External"/><Relationship Id="rId3" Type="http://schemas.openxmlformats.org/officeDocument/2006/relationships/hyperlink" Target="http://www.arf.by/?index=users&amp;id=590" TargetMode="External"/><Relationship Id="rId21" Type="http://schemas.openxmlformats.org/officeDocument/2006/relationships/hyperlink" Target="http://www.arf.by/?index=users&amp;id=84" TargetMode="External"/><Relationship Id="rId7" Type="http://schemas.openxmlformats.org/officeDocument/2006/relationships/hyperlink" Target="http://www.arf.by/?index=users&amp;id=1048" TargetMode="External"/><Relationship Id="rId12" Type="http://schemas.openxmlformats.org/officeDocument/2006/relationships/hyperlink" Target="http://www.arf.by/?index=users&amp;id=175" TargetMode="External"/><Relationship Id="rId17" Type="http://schemas.openxmlformats.org/officeDocument/2006/relationships/hyperlink" Target="http://www.arf.by/?index=users&amp;id=369" TargetMode="External"/><Relationship Id="rId2" Type="http://schemas.openxmlformats.org/officeDocument/2006/relationships/hyperlink" Target="http://www.arf.by/?index=users&amp;id=260" TargetMode="External"/><Relationship Id="rId16" Type="http://schemas.openxmlformats.org/officeDocument/2006/relationships/hyperlink" Target="http://www.arf.by/?index=users&amp;id=1444" TargetMode="External"/><Relationship Id="rId20" Type="http://schemas.openxmlformats.org/officeDocument/2006/relationships/hyperlink" Target="http://www.arf.by/?index=users&amp;id=1447" TargetMode="External"/><Relationship Id="rId1" Type="http://schemas.openxmlformats.org/officeDocument/2006/relationships/hyperlink" Target="http://www.arf.by/?index=users&amp;id=26" TargetMode="External"/><Relationship Id="rId6" Type="http://schemas.openxmlformats.org/officeDocument/2006/relationships/hyperlink" Target="http://www.arf.by/?index=users&amp;id=1429" TargetMode="External"/><Relationship Id="rId11" Type="http://schemas.openxmlformats.org/officeDocument/2006/relationships/hyperlink" Target="http://www.arf.by/?index=users&amp;id=1431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://www.arf.by/?index=users&amp;id=1352" TargetMode="External"/><Relationship Id="rId15" Type="http://schemas.openxmlformats.org/officeDocument/2006/relationships/hyperlink" Target="http://www.arf.by/?index=users&amp;id=1441" TargetMode="External"/><Relationship Id="rId23" Type="http://schemas.openxmlformats.org/officeDocument/2006/relationships/hyperlink" Target="http://www.arf.by/?index=users&amp;id=1451" TargetMode="External"/><Relationship Id="rId10" Type="http://schemas.openxmlformats.org/officeDocument/2006/relationships/hyperlink" Target="http://www.arf.by/?index=users&amp;id=1432" TargetMode="External"/><Relationship Id="rId19" Type="http://schemas.openxmlformats.org/officeDocument/2006/relationships/hyperlink" Target="http://www.arf.by/?index=users&amp;id=516" TargetMode="External"/><Relationship Id="rId4" Type="http://schemas.openxmlformats.org/officeDocument/2006/relationships/hyperlink" Target="http://www.arf.by/?index=users&amp;id=1072" TargetMode="External"/><Relationship Id="rId9" Type="http://schemas.openxmlformats.org/officeDocument/2006/relationships/hyperlink" Target="http://www.arf.by/?index=users&amp;id=1433" TargetMode="External"/><Relationship Id="rId14" Type="http://schemas.openxmlformats.org/officeDocument/2006/relationships/hyperlink" Target="http://www.arf.by/?index=users&amp;id=1440" TargetMode="External"/><Relationship Id="rId22" Type="http://schemas.openxmlformats.org/officeDocument/2006/relationships/hyperlink" Target="http://www.arf.by/?index=users&amp;id=145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f.by/?index=users&amp;id=800" TargetMode="External"/><Relationship Id="rId2" Type="http://schemas.openxmlformats.org/officeDocument/2006/relationships/hyperlink" Target="http://www.arf.by/?index=users&amp;id=798" TargetMode="External"/><Relationship Id="rId1" Type="http://schemas.openxmlformats.org/officeDocument/2006/relationships/hyperlink" Target="http://www.arf.by/?index=users&amp;id=31" TargetMode="External"/><Relationship Id="rId6" Type="http://schemas.openxmlformats.org/officeDocument/2006/relationships/hyperlink" Target="http://www.arf.by/?index=users&amp;id=4" TargetMode="External"/><Relationship Id="rId5" Type="http://schemas.openxmlformats.org/officeDocument/2006/relationships/hyperlink" Target="http://www.arf.by/?index=users&amp;id=407" TargetMode="External"/><Relationship Id="rId4" Type="http://schemas.openxmlformats.org/officeDocument/2006/relationships/hyperlink" Target="http://www.arf.by/?index=users&amp;id=149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f.by/?index=users&amp;id=104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://www.arf.by/?index=users&amp;id=111" TargetMode="External"/><Relationship Id="rId7" Type="http://schemas.openxmlformats.org/officeDocument/2006/relationships/hyperlink" Target="http://www.arf.by/?index=users&amp;id=7" TargetMode="External"/><Relationship Id="rId12" Type="http://schemas.openxmlformats.org/officeDocument/2006/relationships/hyperlink" Target="http://www.arf.by/?index=users&amp;id=555" TargetMode="External"/><Relationship Id="rId2" Type="http://schemas.openxmlformats.org/officeDocument/2006/relationships/hyperlink" Target="http://www.arf.by/?index=users&amp;id=1409" TargetMode="External"/><Relationship Id="rId1" Type="http://schemas.openxmlformats.org/officeDocument/2006/relationships/hyperlink" Target="http://www.arf.by/?index=users&amp;id=32" TargetMode="External"/><Relationship Id="rId6" Type="http://schemas.openxmlformats.org/officeDocument/2006/relationships/hyperlink" Target="http://www.arf.by/?index=users&amp;id=1425" TargetMode="External"/><Relationship Id="rId11" Type="http://schemas.openxmlformats.org/officeDocument/2006/relationships/hyperlink" Target="http://www.arf.by/?index=users&amp;id=152" TargetMode="External"/><Relationship Id="rId5" Type="http://schemas.openxmlformats.org/officeDocument/2006/relationships/hyperlink" Target="http://www.arf.by/?index=users&amp;id=1424" TargetMode="External"/><Relationship Id="rId10" Type="http://schemas.openxmlformats.org/officeDocument/2006/relationships/hyperlink" Target="http://www.arf.by/?index=users&amp;id=1428" TargetMode="External"/><Relationship Id="rId4" Type="http://schemas.openxmlformats.org/officeDocument/2006/relationships/hyperlink" Target="http://www.arf.by/?index=users&amp;id=1368" TargetMode="External"/><Relationship Id="rId9" Type="http://schemas.openxmlformats.org/officeDocument/2006/relationships/hyperlink" Target="http://www.arf.by/?index=users&amp;id=1296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28"/>
  <sheetViews>
    <sheetView zoomScaleNormal="100" workbookViewId="0">
      <pane xSplit="5" ySplit="3" topLeftCell="BA4" activePane="bottomRight" state="frozen"/>
      <selection pane="topRight" activeCell="F1" sqref="F1"/>
      <selection pane="bottomLeft" activeCell="A4" sqref="A4"/>
      <selection pane="bottomRight" activeCell="BA9" sqref="BA9"/>
    </sheetView>
  </sheetViews>
  <sheetFormatPr defaultRowHeight="15.75"/>
  <cols>
    <col min="1" max="1" width="7" style="12" customWidth="1"/>
    <col min="2" max="2" width="5.25" style="12" customWidth="1"/>
    <col min="3" max="3" width="3.625" style="12" customWidth="1"/>
    <col min="4" max="4" width="17.5" style="12" customWidth="1"/>
    <col min="5" max="5" width="15.875" style="12" bestFit="1" customWidth="1"/>
    <col min="6" max="6" width="11.375" style="47" bestFit="1" customWidth="1"/>
    <col min="7" max="7" width="2.375" style="12" customWidth="1"/>
    <col min="8" max="34" width="3.625" style="12" customWidth="1"/>
    <col min="35" max="35" width="6.125" style="12" bestFit="1" customWidth="1"/>
    <col min="36" max="36" width="1.75" style="12" customWidth="1"/>
    <col min="37" max="62" width="3.625" style="12" customWidth="1"/>
    <col min="63" max="68" width="8.625" style="12" customWidth="1"/>
    <col min="69" max="69" width="8.625" style="50" customWidth="1"/>
    <col min="70" max="70" width="8.625" style="12" customWidth="1"/>
    <col min="71" max="71" width="8.625" style="56" customWidth="1"/>
    <col min="72" max="84" width="3.625" style="12" customWidth="1"/>
    <col min="85" max="16384" width="9" style="12"/>
  </cols>
  <sheetData>
    <row r="1" spans="1:71" s="59" customFormat="1">
      <c r="A1" s="58" t="s">
        <v>107</v>
      </c>
      <c r="F1" s="60" t="s">
        <v>146</v>
      </c>
      <c r="H1" s="59" t="s">
        <v>151</v>
      </c>
      <c r="AI1" s="59" t="s">
        <v>114</v>
      </c>
      <c r="AK1" s="59" t="s">
        <v>152</v>
      </c>
      <c r="BQ1" s="61"/>
      <c r="BS1" s="62"/>
    </row>
    <row r="2" spans="1:71" ht="45">
      <c r="A2" s="32"/>
      <c r="AK2" s="12">
        <v>1</v>
      </c>
      <c r="AL2" s="12">
        <v>3</v>
      </c>
      <c r="AM2" s="12">
        <v>4</v>
      </c>
      <c r="AN2" s="12">
        <v>6</v>
      </c>
      <c r="AO2" s="12">
        <v>9</v>
      </c>
      <c r="AP2" s="12">
        <v>12</v>
      </c>
      <c r="AQ2" s="12">
        <v>14</v>
      </c>
      <c r="AR2" s="12">
        <v>15</v>
      </c>
      <c r="AS2" s="12">
        <v>16</v>
      </c>
      <c r="AT2" s="12">
        <v>19</v>
      </c>
      <c r="AU2" s="12">
        <v>21</v>
      </c>
      <c r="AV2" s="12">
        <v>25</v>
      </c>
      <c r="AW2" s="12">
        <v>29</v>
      </c>
      <c r="AX2" s="12">
        <v>30</v>
      </c>
      <c r="AY2" s="12">
        <v>31</v>
      </c>
      <c r="AZ2" s="12">
        <v>33</v>
      </c>
      <c r="BA2" s="12">
        <v>34</v>
      </c>
      <c r="BB2" s="12">
        <v>36</v>
      </c>
      <c r="BC2" s="12">
        <v>37</v>
      </c>
      <c r="BD2" s="12">
        <v>38</v>
      </c>
      <c r="BE2" s="12">
        <v>39</v>
      </c>
      <c r="BF2" s="12">
        <v>40</v>
      </c>
      <c r="BG2" s="12">
        <v>45</v>
      </c>
      <c r="BH2" s="12">
        <v>47</v>
      </c>
      <c r="BI2" s="12">
        <v>49</v>
      </c>
      <c r="BJ2" s="12">
        <v>53</v>
      </c>
      <c r="BK2" s="34" t="s">
        <v>116</v>
      </c>
      <c r="BL2" s="34" t="s">
        <v>117</v>
      </c>
      <c r="BM2" s="34" t="s">
        <v>113</v>
      </c>
      <c r="BN2" s="34" t="s">
        <v>120</v>
      </c>
      <c r="BO2" s="34" t="s">
        <v>118</v>
      </c>
      <c r="BP2" s="52" t="s">
        <v>119</v>
      </c>
      <c r="BQ2" s="53" t="s">
        <v>127</v>
      </c>
      <c r="BR2" s="34" t="s">
        <v>128</v>
      </c>
      <c r="BS2" s="57" t="s">
        <v>131</v>
      </c>
    </row>
    <row r="3" spans="1:71">
      <c r="A3" s="32"/>
      <c r="H3" s="12">
        <v>2</v>
      </c>
      <c r="I3" s="12">
        <v>7</v>
      </c>
      <c r="J3" s="12">
        <v>8</v>
      </c>
      <c r="K3" s="12">
        <v>10</v>
      </c>
      <c r="L3" s="12">
        <v>11</v>
      </c>
      <c r="M3" s="12">
        <v>13</v>
      </c>
      <c r="N3" s="12">
        <v>17</v>
      </c>
      <c r="O3" s="12">
        <v>18</v>
      </c>
      <c r="P3" s="12">
        <v>20</v>
      </c>
      <c r="Q3" s="12">
        <v>22</v>
      </c>
      <c r="R3" s="12">
        <v>23</v>
      </c>
      <c r="S3" s="12">
        <v>24</v>
      </c>
      <c r="T3" s="12">
        <v>26</v>
      </c>
      <c r="U3" s="12">
        <v>27</v>
      </c>
      <c r="V3" s="12">
        <v>28</v>
      </c>
      <c r="W3" s="12">
        <v>32</v>
      </c>
      <c r="X3" s="12">
        <v>41</v>
      </c>
      <c r="Y3" s="12">
        <v>46</v>
      </c>
      <c r="Z3" s="12">
        <v>52</v>
      </c>
      <c r="AA3" s="12">
        <v>50</v>
      </c>
      <c r="AB3" s="12">
        <v>51</v>
      </c>
      <c r="AC3" s="12">
        <v>48</v>
      </c>
      <c r="AD3" s="12">
        <v>44</v>
      </c>
      <c r="AE3" s="12">
        <v>43</v>
      </c>
      <c r="AF3" s="12">
        <v>42</v>
      </c>
      <c r="AG3" s="12">
        <v>35</v>
      </c>
      <c r="AH3" s="12">
        <v>5</v>
      </c>
      <c r="AK3" s="12">
        <v>30</v>
      </c>
      <c r="AL3" s="12">
        <v>45</v>
      </c>
      <c r="AM3" s="12">
        <v>30</v>
      </c>
      <c r="AN3" s="12">
        <v>45</v>
      </c>
      <c r="AO3" s="12">
        <v>30</v>
      </c>
      <c r="AP3" s="12">
        <v>45</v>
      </c>
      <c r="AQ3" s="12">
        <v>45</v>
      </c>
      <c r="AR3" s="12">
        <v>30</v>
      </c>
      <c r="AS3" s="12">
        <v>45</v>
      </c>
      <c r="AT3" s="12">
        <v>60</v>
      </c>
      <c r="AU3" s="12">
        <v>60</v>
      </c>
      <c r="AV3" s="12">
        <v>90</v>
      </c>
      <c r="AW3" s="12">
        <v>60</v>
      </c>
      <c r="AX3" s="12">
        <v>30</v>
      </c>
      <c r="AY3" s="12">
        <v>45</v>
      </c>
      <c r="AZ3" s="12">
        <v>30</v>
      </c>
      <c r="BA3" s="12">
        <v>30</v>
      </c>
      <c r="BB3" s="12">
        <v>90</v>
      </c>
      <c r="BC3" s="12">
        <v>90</v>
      </c>
      <c r="BD3" s="12">
        <v>90</v>
      </c>
      <c r="BE3" s="12">
        <v>60</v>
      </c>
      <c r="BF3" s="12">
        <v>60</v>
      </c>
      <c r="BG3" s="12">
        <v>45</v>
      </c>
      <c r="BH3" s="12">
        <v>90</v>
      </c>
      <c r="BI3" s="12">
        <v>90</v>
      </c>
      <c r="BJ3" s="12">
        <v>60</v>
      </c>
      <c r="BO3" s="55"/>
    </row>
    <row r="4" spans="1:71" ht="20.25">
      <c r="A4" s="20">
        <v>110</v>
      </c>
      <c r="B4" s="21">
        <v>1989</v>
      </c>
      <c r="C4" s="22" t="s">
        <v>3</v>
      </c>
      <c r="D4" s="23" t="s">
        <v>10</v>
      </c>
      <c r="E4" s="24" t="s">
        <v>2</v>
      </c>
      <c r="F4" s="76">
        <v>0.50277777777777777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>
        <v>1</v>
      </c>
      <c r="T4" s="12">
        <v>1</v>
      </c>
      <c r="U4" s="12">
        <v>1</v>
      </c>
      <c r="V4" s="12">
        <v>1</v>
      </c>
      <c r="W4" s="12">
        <v>1</v>
      </c>
      <c r="X4" s="12">
        <v>1</v>
      </c>
      <c r="Y4" s="12">
        <v>1</v>
      </c>
      <c r="Z4" s="12">
        <v>1</v>
      </c>
      <c r="AA4" s="12">
        <v>1</v>
      </c>
      <c r="AB4" s="12">
        <v>1</v>
      </c>
      <c r="AC4" s="12">
        <v>1</v>
      </c>
      <c r="AD4" s="12">
        <v>1</v>
      </c>
      <c r="AE4" s="12">
        <v>1</v>
      </c>
      <c r="AF4" s="12">
        <v>1</v>
      </c>
      <c r="AG4" s="12">
        <v>1</v>
      </c>
      <c r="AH4" s="12">
        <v>1</v>
      </c>
      <c r="AI4" s="12">
        <f t="shared" ref="AI4:AI16" si="0">SUM(H4:AH4)</f>
        <v>27</v>
      </c>
      <c r="AK4" s="12">
        <v>30</v>
      </c>
      <c r="AL4" s="12">
        <v>45</v>
      </c>
      <c r="AM4" s="12">
        <v>30</v>
      </c>
      <c r="AN4" s="12">
        <v>45</v>
      </c>
      <c r="AO4" s="12">
        <v>30</v>
      </c>
      <c r="AP4" s="12">
        <v>45</v>
      </c>
      <c r="AQ4" s="12">
        <v>45</v>
      </c>
      <c r="AR4" s="12">
        <v>30</v>
      </c>
      <c r="AS4" s="12">
        <v>45</v>
      </c>
      <c r="AT4" s="12">
        <v>60</v>
      </c>
      <c r="AU4" s="12">
        <v>60</v>
      </c>
      <c r="AV4" s="12">
        <v>90</v>
      </c>
      <c r="AW4" s="12">
        <v>60</v>
      </c>
      <c r="AX4" s="12">
        <v>30</v>
      </c>
      <c r="AY4" s="12">
        <v>45</v>
      </c>
      <c r="AZ4" s="12">
        <v>30</v>
      </c>
      <c r="BA4" s="12">
        <v>30</v>
      </c>
      <c r="BB4" s="12">
        <v>90</v>
      </c>
      <c r="BC4" s="12">
        <v>90</v>
      </c>
      <c r="BD4" s="12">
        <v>90</v>
      </c>
      <c r="BE4" s="12">
        <v>60</v>
      </c>
      <c r="BF4" s="12">
        <v>60</v>
      </c>
      <c r="BG4" s="12">
        <v>45</v>
      </c>
      <c r="BH4" s="12">
        <v>90</v>
      </c>
      <c r="BI4" s="12">
        <v>90</v>
      </c>
      <c r="BJ4" s="12">
        <v>60</v>
      </c>
      <c r="BK4" s="12">
        <f t="shared" ref="BK4:BK16" si="1">SUM(AK4:BJ4)</f>
        <v>1425</v>
      </c>
      <c r="BL4" s="28">
        <v>0.98958333333333337</v>
      </c>
      <c r="BM4" s="28">
        <v>0.3756944444444445</v>
      </c>
      <c r="BN4" s="28">
        <f t="shared" ref="BN4:BN16" si="2">24-F4+BM4</f>
        <v>23.872916666666669</v>
      </c>
      <c r="BO4" s="12">
        <f t="shared" ref="BO4:BO16" si="3">AI4</f>
        <v>27</v>
      </c>
      <c r="BP4" s="77">
        <v>-2.48</v>
      </c>
      <c r="BR4" s="12">
        <f t="shared" ref="BR4:BR16" si="4">BO4-BQ4</f>
        <v>27</v>
      </c>
      <c r="BS4" s="56" t="s">
        <v>132</v>
      </c>
    </row>
    <row r="5" spans="1:71" ht="20.25">
      <c r="A5" s="20">
        <v>108</v>
      </c>
      <c r="B5" s="21">
        <v>1984</v>
      </c>
      <c r="C5" s="22" t="s">
        <v>3</v>
      </c>
      <c r="D5" s="23" t="s">
        <v>8</v>
      </c>
      <c r="E5" s="24" t="s">
        <v>2</v>
      </c>
      <c r="F5" s="76">
        <v>0.50208333333333333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2">
        <v>1</v>
      </c>
      <c r="U5" s="12">
        <v>1</v>
      </c>
      <c r="V5" s="12">
        <v>1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v>1</v>
      </c>
      <c r="AC5" s="12">
        <v>1</v>
      </c>
      <c r="AD5" s="12">
        <v>1</v>
      </c>
      <c r="AE5" s="12">
        <v>1</v>
      </c>
      <c r="AF5" s="12">
        <v>1</v>
      </c>
      <c r="AG5" s="12">
        <v>1</v>
      </c>
      <c r="AH5" s="12">
        <v>1</v>
      </c>
      <c r="AI5" s="12">
        <f t="shared" si="0"/>
        <v>27</v>
      </c>
      <c r="AK5" s="12">
        <v>30</v>
      </c>
      <c r="AL5" s="12">
        <v>45</v>
      </c>
      <c r="AM5" s="12">
        <v>30</v>
      </c>
      <c r="AN5" s="12">
        <v>45</v>
      </c>
      <c r="AP5" s="12">
        <v>45</v>
      </c>
      <c r="AQ5" s="12">
        <v>45</v>
      </c>
      <c r="AR5" s="12">
        <v>30</v>
      </c>
      <c r="AS5" s="12">
        <v>45</v>
      </c>
      <c r="AT5" s="12">
        <v>60</v>
      </c>
      <c r="AU5" s="12">
        <v>60</v>
      </c>
      <c r="AV5" s="12">
        <v>90</v>
      </c>
      <c r="AW5" s="12">
        <v>60</v>
      </c>
      <c r="AX5" s="12">
        <v>30</v>
      </c>
      <c r="AY5" s="12">
        <v>45</v>
      </c>
      <c r="AZ5" s="12">
        <v>30</v>
      </c>
      <c r="BA5" s="12">
        <v>30</v>
      </c>
      <c r="BB5" s="12">
        <v>90</v>
      </c>
      <c r="BC5" s="12">
        <v>90</v>
      </c>
      <c r="BD5" s="12">
        <v>90</v>
      </c>
      <c r="BE5" s="12">
        <v>60</v>
      </c>
      <c r="BF5" s="12">
        <v>60</v>
      </c>
      <c r="BG5" s="12">
        <v>45</v>
      </c>
      <c r="BH5" s="12">
        <v>90</v>
      </c>
      <c r="BI5" s="12">
        <v>90</v>
      </c>
      <c r="BJ5" s="12">
        <v>60</v>
      </c>
      <c r="BK5" s="12">
        <f t="shared" si="1"/>
        <v>1395</v>
      </c>
      <c r="BL5" s="28">
        <v>0.96875</v>
      </c>
      <c r="BM5" s="28">
        <v>0.3743055555555555</v>
      </c>
      <c r="BN5" s="28">
        <f t="shared" si="2"/>
        <v>23.87222222222222</v>
      </c>
      <c r="BO5" s="12">
        <f t="shared" si="3"/>
        <v>27</v>
      </c>
      <c r="BP5" s="77" t="s">
        <v>153</v>
      </c>
      <c r="BR5" s="12">
        <f t="shared" si="4"/>
        <v>27</v>
      </c>
      <c r="BS5" s="56" t="s">
        <v>135</v>
      </c>
    </row>
    <row r="6" spans="1:71" ht="20.25">
      <c r="A6" s="20">
        <v>118</v>
      </c>
      <c r="B6" s="21">
        <v>1978</v>
      </c>
      <c r="C6" s="22" t="s">
        <v>3</v>
      </c>
      <c r="D6" s="23" t="s">
        <v>18</v>
      </c>
      <c r="E6" s="24" t="s">
        <v>19</v>
      </c>
      <c r="F6" s="76">
        <v>0.50555555555555554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1</v>
      </c>
      <c r="AC6" s="12">
        <v>1</v>
      </c>
      <c r="AD6" s="12">
        <v>1</v>
      </c>
      <c r="AE6" s="12">
        <v>1</v>
      </c>
      <c r="AF6" s="12">
        <v>1</v>
      </c>
      <c r="AG6" s="12">
        <v>1</v>
      </c>
      <c r="AH6" s="12">
        <v>1</v>
      </c>
      <c r="AI6" s="12">
        <f t="shared" si="0"/>
        <v>27</v>
      </c>
      <c r="AK6" s="12">
        <v>30</v>
      </c>
      <c r="AL6" s="12">
        <v>45</v>
      </c>
      <c r="AM6" s="12">
        <v>30</v>
      </c>
      <c r="AN6" s="12">
        <v>45</v>
      </c>
      <c r="AO6" s="12">
        <v>30</v>
      </c>
      <c r="AQ6" s="12">
        <v>45</v>
      </c>
      <c r="AR6" s="12">
        <v>30</v>
      </c>
      <c r="AX6" s="12">
        <v>30</v>
      </c>
      <c r="BA6" s="12">
        <v>30</v>
      </c>
      <c r="BD6" s="12">
        <v>90</v>
      </c>
      <c r="BE6" s="12">
        <v>60</v>
      </c>
      <c r="BI6" s="12">
        <v>90</v>
      </c>
      <c r="BK6" s="12">
        <f t="shared" si="1"/>
        <v>555</v>
      </c>
      <c r="BL6" s="28">
        <v>0.38541666666666669</v>
      </c>
      <c r="BM6" s="28">
        <v>0.35972222222222222</v>
      </c>
      <c r="BN6" s="28">
        <f t="shared" si="2"/>
        <v>23.854166666666664</v>
      </c>
      <c r="BO6" s="12">
        <f t="shared" si="3"/>
        <v>27</v>
      </c>
      <c r="BP6" s="28">
        <f t="shared" ref="BP6:BP16" si="5">BN6-BL6</f>
        <v>23.468749999999996</v>
      </c>
      <c r="BR6" s="12">
        <f t="shared" si="4"/>
        <v>27</v>
      </c>
      <c r="BS6" s="56" t="s">
        <v>136</v>
      </c>
    </row>
    <row r="7" spans="1:71" ht="20.25">
      <c r="A7" s="20">
        <v>115</v>
      </c>
      <c r="B7" s="21">
        <v>1979</v>
      </c>
      <c r="C7" s="22" t="s">
        <v>3</v>
      </c>
      <c r="D7" s="23" t="s">
        <v>16</v>
      </c>
      <c r="E7" s="24" t="s">
        <v>2</v>
      </c>
      <c r="F7" s="76">
        <v>0.50486111111111109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1</v>
      </c>
      <c r="AD7" s="12">
        <v>1</v>
      </c>
      <c r="AE7" s="12">
        <v>1</v>
      </c>
      <c r="AF7" s="12">
        <v>1</v>
      </c>
      <c r="AG7" s="12">
        <v>1</v>
      </c>
      <c r="AH7" s="12">
        <v>1</v>
      </c>
      <c r="AI7" s="12">
        <f t="shared" si="0"/>
        <v>27</v>
      </c>
      <c r="AQ7" s="12">
        <v>45</v>
      </c>
      <c r="AR7" s="12">
        <v>30</v>
      </c>
      <c r="AS7" s="12">
        <v>45</v>
      </c>
      <c r="AT7" s="12">
        <v>60</v>
      </c>
      <c r="AV7" s="12">
        <v>90</v>
      </c>
      <c r="AW7" s="12">
        <v>60</v>
      </c>
      <c r="AX7" s="12">
        <v>30</v>
      </c>
      <c r="BA7" s="12">
        <v>30</v>
      </c>
      <c r="BC7" s="12">
        <v>90</v>
      </c>
      <c r="BE7" s="12">
        <v>60</v>
      </c>
      <c r="BJ7" s="12">
        <v>60</v>
      </c>
      <c r="BK7" s="12">
        <f t="shared" si="1"/>
        <v>600</v>
      </c>
      <c r="BL7" s="28">
        <v>0.41666666666666669</v>
      </c>
      <c r="BM7" s="28">
        <v>0.3979166666666667</v>
      </c>
      <c r="BN7" s="28">
        <f t="shared" si="2"/>
        <v>23.893055555555556</v>
      </c>
      <c r="BO7" s="12">
        <f t="shared" si="3"/>
        <v>27</v>
      </c>
      <c r="BP7" s="28">
        <f t="shared" si="5"/>
        <v>23.476388888888888</v>
      </c>
      <c r="BR7" s="12">
        <f t="shared" si="4"/>
        <v>27</v>
      </c>
      <c r="BS7" s="56" t="s">
        <v>137</v>
      </c>
    </row>
    <row r="8" spans="1:71" ht="20.25">
      <c r="A8" s="20">
        <v>129</v>
      </c>
      <c r="D8" s="23" t="s">
        <v>148</v>
      </c>
      <c r="F8" s="78">
        <v>0.50972222222222219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2">
        <v>1</v>
      </c>
      <c r="AF8" s="12">
        <v>1</v>
      </c>
      <c r="AG8" s="12">
        <v>1</v>
      </c>
      <c r="AH8" s="12">
        <v>1</v>
      </c>
      <c r="AI8" s="12">
        <f t="shared" si="0"/>
        <v>27</v>
      </c>
      <c r="AK8" s="12">
        <v>30</v>
      </c>
      <c r="AM8" s="12">
        <v>30</v>
      </c>
      <c r="AP8" s="12">
        <v>45</v>
      </c>
      <c r="AQ8" s="12">
        <v>45</v>
      </c>
      <c r="AR8" s="12">
        <v>30</v>
      </c>
      <c r="AS8" s="12">
        <v>45</v>
      </c>
      <c r="AU8" s="12">
        <v>60</v>
      </c>
      <c r="AW8" s="12">
        <v>60</v>
      </c>
      <c r="AX8" s="12">
        <v>30</v>
      </c>
      <c r="AY8" s="12">
        <v>45</v>
      </c>
      <c r="AZ8" s="12">
        <v>30</v>
      </c>
      <c r="BA8" s="12">
        <v>30</v>
      </c>
      <c r="BD8" s="12">
        <v>90</v>
      </c>
      <c r="BG8" s="12">
        <v>45</v>
      </c>
      <c r="BJ8" s="12">
        <v>60</v>
      </c>
      <c r="BK8" s="12">
        <f t="shared" si="1"/>
        <v>675</v>
      </c>
      <c r="BL8" s="28">
        <v>0.46875</v>
      </c>
      <c r="BM8" s="28">
        <v>0.45902777777777781</v>
      </c>
      <c r="BN8" s="28">
        <f t="shared" si="2"/>
        <v>23.949305555555554</v>
      </c>
      <c r="BO8" s="12">
        <f t="shared" si="3"/>
        <v>27</v>
      </c>
      <c r="BP8" s="28">
        <f t="shared" si="5"/>
        <v>23.480555555555554</v>
      </c>
      <c r="BR8" s="12">
        <f t="shared" si="4"/>
        <v>27</v>
      </c>
      <c r="BS8" s="56" t="s">
        <v>133</v>
      </c>
    </row>
    <row r="9" spans="1:71" ht="20.25">
      <c r="A9" s="20">
        <v>130</v>
      </c>
      <c r="D9" s="23" t="s">
        <v>149</v>
      </c>
      <c r="F9" s="78">
        <v>0.50972222222222219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2">
        <v>1</v>
      </c>
      <c r="AI9" s="12">
        <f t="shared" si="0"/>
        <v>27</v>
      </c>
      <c r="AK9" s="12">
        <v>30</v>
      </c>
      <c r="AM9" s="12">
        <v>30</v>
      </c>
      <c r="AP9" s="12">
        <v>45</v>
      </c>
      <c r="AQ9" s="12">
        <v>45</v>
      </c>
      <c r="AR9" s="12">
        <v>30</v>
      </c>
      <c r="AS9" s="12">
        <v>45</v>
      </c>
      <c r="AU9" s="12">
        <v>60</v>
      </c>
      <c r="AW9" s="12">
        <v>60</v>
      </c>
      <c r="AX9" s="12">
        <v>30</v>
      </c>
      <c r="AY9" s="12">
        <v>45</v>
      </c>
      <c r="AZ9" s="12">
        <v>30</v>
      </c>
      <c r="BA9" s="12">
        <v>30</v>
      </c>
      <c r="BD9" s="12">
        <v>90</v>
      </c>
      <c r="BG9" s="12">
        <v>45</v>
      </c>
      <c r="BJ9" s="12">
        <v>60</v>
      </c>
      <c r="BK9" s="12">
        <f t="shared" si="1"/>
        <v>675</v>
      </c>
      <c r="BL9" s="28">
        <v>0.46875</v>
      </c>
      <c r="BM9" s="28">
        <v>0.45902777777777781</v>
      </c>
      <c r="BN9" s="28">
        <f t="shared" si="2"/>
        <v>23.949305555555554</v>
      </c>
      <c r="BO9" s="12">
        <f t="shared" si="3"/>
        <v>27</v>
      </c>
      <c r="BP9" s="28">
        <f t="shared" si="5"/>
        <v>23.480555555555554</v>
      </c>
      <c r="BR9" s="12">
        <f t="shared" si="4"/>
        <v>27</v>
      </c>
      <c r="BS9" s="56" t="s">
        <v>139</v>
      </c>
    </row>
    <row r="10" spans="1:71" ht="20.25">
      <c r="A10" s="20">
        <v>101</v>
      </c>
      <c r="B10" s="21">
        <v>1986</v>
      </c>
      <c r="C10" s="22" t="s">
        <v>0</v>
      </c>
      <c r="D10" s="23" t="s">
        <v>1</v>
      </c>
      <c r="E10" s="24" t="s">
        <v>2</v>
      </c>
      <c r="F10" s="76">
        <v>0.5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1</v>
      </c>
      <c r="AG10" s="12">
        <v>1</v>
      </c>
      <c r="AH10" s="12">
        <v>1</v>
      </c>
      <c r="AI10" s="12">
        <f t="shared" si="0"/>
        <v>27</v>
      </c>
      <c r="AL10" s="12">
        <v>45</v>
      </c>
      <c r="AM10" s="12">
        <v>30</v>
      </c>
      <c r="AN10" s="12">
        <v>45</v>
      </c>
      <c r="AO10" s="12">
        <v>30</v>
      </c>
      <c r="AQ10" s="12">
        <v>45</v>
      </c>
      <c r="AR10" s="12">
        <v>30</v>
      </c>
      <c r="AX10" s="12">
        <v>30</v>
      </c>
      <c r="BA10" s="12">
        <v>30</v>
      </c>
      <c r="BD10" s="12">
        <v>90</v>
      </c>
      <c r="BE10" s="12">
        <v>60</v>
      </c>
      <c r="BI10" s="12">
        <v>90</v>
      </c>
      <c r="BK10" s="12">
        <f t="shared" si="1"/>
        <v>525</v>
      </c>
      <c r="BL10" s="28">
        <v>0.36458333333333331</v>
      </c>
      <c r="BM10" s="28">
        <v>0.35972222222222222</v>
      </c>
      <c r="BN10" s="28">
        <f t="shared" si="2"/>
        <v>23.859722222222221</v>
      </c>
      <c r="BO10" s="12">
        <f t="shared" si="3"/>
        <v>27</v>
      </c>
      <c r="BP10" s="28">
        <f t="shared" si="5"/>
        <v>23.495138888888889</v>
      </c>
      <c r="BR10" s="12">
        <f t="shared" si="4"/>
        <v>27</v>
      </c>
      <c r="BS10" s="56" t="s">
        <v>134</v>
      </c>
    </row>
    <row r="11" spans="1:71" ht="20.25">
      <c r="A11" s="20">
        <v>109</v>
      </c>
      <c r="B11" s="21">
        <v>1992</v>
      </c>
      <c r="C11" s="22" t="s">
        <v>3</v>
      </c>
      <c r="D11" s="23" t="s">
        <v>9</v>
      </c>
      <c r="E11" s="24" t="s">
        <v>2</v>
      </c>
      <c r="F11" s="76">
        <v>0.50277777777777777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  <c r="AF11" s="12">
        <v>1</v>
      </c>
      <c r="AG11" s="12">
        <v>1</v>
      </c>
      <c r="AH11" s="12">
        <v>1</v>
      </c>
      <c r="AI11" s="12">
        <f t="shared" si="0"/>
        <v>27</v>
      </c>
      <c r="AK11" s="12">
        <v>30</v>
      </c>
      <c r="AL11" s="12">
        <v>45</v>
      </c>
      <c r="AM11" s="12">
        <v>30</v>
      </c>
      <c r="AN11" s="12">
        <v>45</v>
      </c>
      <c r="AR11" s="12">
        <v>30</v>
      </c>
      <c r="AS11" s="12">
        <v>45</v>
      </c>
      <c r="AW11" s="12">
        <v>60</v>
      </c>
      <c r="BD11" s="12">
        <v>90</v>
      </c>
      <c r="BE11" s="12">
        <v>60</v>
      </c>
      <c r="BH11" s="12">
        <v>90</v>
      </c>
      <c r="BJ11" s="12">
        <v>60</v>
      </c>
      <c r="BK11" s="12">
        <f t="shared" si="1"/>
        <v>585</v>
      </c>
      <c r="BL11" s="28">
        <v>0.40625</v>
      </c>
      <c r="BM11" s="28">
        <v>0.40416666666666662</v>
      </c>
      <c r="BN11" s="28">
        <f t="shared" si="2"/>
        <v>23.901388888888889</v>
      </c>
      <c r="BO11" s="12">
        <f t="shared" si="3"/>
        <v>27</v>
      </c>
      <c r="BP11" s="28">
        <f t="shared" si="5"/>
        <v>23.495138888888889</v>
      </c>
      <c r="BR11" s="12">
        <f t="shared" si="4"/>
        <v>27</v>
      </c>
      <c r="BS11" s="56" t="s">
        <v>141</v>
      </c>
    </row>
    <row r="12" spans="1:71" ht="20.25">
      <c r="A12" s="20">
        <v>102</v>
      </c>
      <c r="B12" s="21">
        <v>1980</v>
      </c>
      <c r="C12" s="22" t="s">
        <v>3</v>
      </c>
      <c r="D12" s="23" t="s">
        <v>4</v>
      </c>
      <c r="E12" s="24" t="s">
        <v>5</v>
      </c>
      <c r="F12" s="76">
        <v>0.5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2">
        <v>1</v>
      </c>
      <c r="AH12" s="12">
        <v>1</v>
      </c>
      <c r="AI12" s="12">
        <f t="shared" si="0"/>
        <v>27</v>
      </c>
      <c r="AP12" s="12">
        <v>45</v>
      </c>
      <c r="AU12" s="12">
        <v>60</v>
      </c>
      <c r="BD12" s="12">
        <v>90</v>
      </c>
      <c r="BJ12" s="12">
        <v>60</v>
      </c>
      <c r="BK12" s="12">
        <f t="shared" si="1"/>
        <v>255</v>
      </c>
      <c r="BL12" s="28">
        <v>0.17708333333333334</v>
      </c>
      <c r="BM12" s="28">
        <v>0.22361111111111109</v>
      </c>
      <c r="BN12" s="28">
        <f t="shared" si="2"/>
        <v>23.723611111111111</v>
      </c>
      <c r="BO12" s="12">
        <f t="shared" si="3"/>
        <v>27</v>
      </c>
      <c r="BP12" s="28">
        <f t="shared" si="5"/>
        <v>23.546527777777779</v>
      </c>
      <c r="BR12" s="12">
        <f t="shared" si="4"/>
        <v>27</v>
      </c>
      <c r="BS12" s="56" t="s">
        <v>142</v>
      </c>
    </row>
    <row r="13" spans="1:71" ht="20.25">
      <c r="A13" s="20">
        <v>124</v>
      </c>
      <c r="B13" s="21">
        <v>1966</v>
      </c>
      <c r="C13" s="22" t="s">
        <v>3</v>
      </c>
      <c r="D13" s="23" t="s">
        <v>26</v>
      </c>
      <c r="E13" s="24" t="s">
        <v>2</v>
      </c>
      <c r="F13" s="78">
        <v>0.50763888888888886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  <c r="AF13" s="12">
        <v>1</v>
      </c>
      <c r="AG13" s="12">
        <v>1</v>
      </c>
      <c r="AH13" s="12">
        <v>1</v>
      </c>
      <c r="AI13" s="12">
        <f t="shared" si="0"/>
        <v>27</v>
      </c>
      <c r="AK13" s="12">
        <v>30</v>
      </c>
      <c r="AL13" s="12">
        <v>45</v>
      </c>
      <c r="AM13" s="12">
        <v>30</v>
      </c>
      <c r="AN13" s="12">
        <v>45</v>
      </c>
      <c r="AO13" s="12">
        <v>30</v>
      </c>
      <c r="AP13" s="12">
        <v>45</v>
      </c>
      <c r="AQ13" s="12">
        <v>45</v>
      </c>
      <c r="AR13" s="12">
        <v>30</v>
      </c>
      <c r="AS13" s="12">
        <v>45</v>
      </c>
      <c r="AT13" s="12">
        <v>60</v>
      </c>
      <c r="AU13" s="12">
        <v>60</v>
      </c>
      <c r="BJ13" s="12">
        <v>60</v>
      </c>
      <c r="BK13" s="12">
        <f t="shared" si="1"/>
        <v>525</v>
      </c>
      <c r="BL13" s="28">
        <v>0.36458333333333331</v>
      </c>
      <c r="BM13" s="28">
        <v>0.45</v>
      </c>
      <c r="BN13" s="28">
        <f t="shared" si="2"/>
        <v>23.942361111111111</v>
      </c>
      <c r="BO13" s="12">
        <f t="shared" si="3"/>
        <v>27</v>
      </c>
      <c r="BP13" s="28">
        <f t="shared" si="5"/>
        <v>23.577777777777779</v>
      </c>
      <c r="BR13" s="12">
        <f t="shared" si="4"/>
        <v>27</v>
      </c>
      <c r="BS13" s="56" t="s">
        <v>156</v>
      </c>
    </row>
    <row r="14" spans="1:71" ht="20.25">
      <c r="A14" s="20">
        <v>125</v>
      </c>
      <c r="B14" s="21">
        <v>1988</v>
      </c>
      <c r="C14" s="22" t="s">
        <v>0</v>
      </c>
      <c r="D14" s="23" t="s">
        <v>27</v>
      </c>
      <c r="E14" s="24" t="s">
        <v>2</v>
      </c>
      <c r="F14" s="78">
        <v>0.5083333333333333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  <c r="AF14" s="12">
        <v>1</v>
      </c>
      <c r="AG14" s="12">
        <v>1</v>
      </c>
      <c r="AH14" s="12">
        <v>1</v>
      </c>
      <c r="AI14" s="12">
        <f t="shared" si="0"/>
        <v>27</v>
      </c>
      <c r="AK14" s="12">
        <v>30</v>
      </c>
      <c r="AM14" s="12">
        <v>30</v>
      </c>
      <c r="AQ14" s="12">
        <v>45</v>
      </c>
      <c r="AX14" s="12">
        <v>30</v>
      </c>
      <c r="BD14" s="12">
        <v>90</v>
      </c>
      <c r="BJ14" s="12">
        <v>60</v>
      </c>
      <c r="BK14" s="12">
        <f t="shared" si="1"/>
        <v>285</v>
      </c>
      <c r="BL14" s="28">
        <v>0.19791666666666666</v>
      </c>
      <c r="BM14" s="28">
        <v>0.35555555555555557</v>
      </c>
      <c r="BN14" s="28">
        <f t="shared" si="2"/>
        <v>23.847222222222221</v>
      </c>
      <c r="BO14" s="12">
        <f t="shared" si="3"/>
        <v>27</v>
      </c>
      <c r="BP14" s="28">
        <f t="shared" si="5"/>
        <v>23.649305555555554</v>
      </c>
      <c r="BR14" s="12">
        <f t="shared" si="4"/>
        <v>27</v>
      </c>
      <c r="BS14" s="56" t="s">
        <v>138</v>
      </c>
    </row>
    <row r="15" spans="1:71" ht="20.25">
      <c r="A15" s="20">
        <v>128</v>
      </c>
      <c r="D15" s="23" t="s">
        <v>147</v>
      </c>
      <c r="F15" s="78">
        <v>0.50902777777777775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1</v>
      </c>
      <c r="AI15" s="12">
        <f t="shared" si="0"/>
        <v>27</v>
      </c>
      <c r="AK15" s="12">
        <v>30</v>
      </c>
      <c r="AM15" s="12">
        <v>30</v>
      </c>
      <c r="AQ15" s="12">
        <v>45</v>
      </c>
      <c r="AX15" s="12">
        <v>30</v>
      </c>
      <c r="BD15" s="12">
        <v>90</v>
      </c>
      <c r="BJ15" s="12">
        <v>60</v>
      </c>
      <c r="BK15" s="12">
        <f t="shared" si="1"/>
        <v>285</v>
      </c>
      <c r="BL15" s="28">
        <v>0.19791666666666666</v>
      </c>
      <c r="BM15" s="28">
        <v>0.35625000000000001</v>
      </c>
      <c r="BN15" s="28">
        <f t="shared" si="2"/>
        <v>23.847222222222221</v>
      </c>
      <c r="BO15" s="12">
        <f t="shared" si="3"/>
        <v>27</v>
      </c>
      <c r="BP15" s="28">
        <f t="shared" si="5"/>
        <v>23.649305555555554</v>
      </c>
      <c r="BR15" s="12">
        <f t="shared" si="4"/>
        <v>27</v>
      </c>
      <c r="BS15" s="56" t="s">
        <v>144</v>
      </c>
    </row>
    <row r="16" spans="1:71" ht="20.25">
      <c r="A16" s="20">
        <v>117</v>
      </c>
      <c r="B16" s="21">
        <v>1989</v>
      </c>
      <c r="C16" s="22" t="s">
        <v>3</v>
      </c>
      <c r="D16" s="23" t="s">
        <v>17</v>
      </c>
      <c r="E16" s="24" t="s">
        <v>2</v>
      </c>
      <c r="F16" s="76">
        <v>0.50555555555555554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  <c r="AF16" s="12">
        <v>1</v>
      </c>
      <c r="AG16" s="12">
        <v>1</v>
      </c>
      <c r="AH16" s="12">
        <v>1</v>
      </c>
      <c r="AI16" s="12">
        <f t="shared" si="0"/>
        <v>27</v>
      </c>
      <c r="AK16" s="12">
        <v>30</v>
      </c>
      <c r="AL16" s="12">
        <v>45</v>
      </c>
      <c r="AM16" s="12">
        <v>30</v>
      </c>
      <c r="AN16" s="12">
        <v>45</v>
      </c>
      <c r="AO16" s="12">
        <v>30</v>
      </c>
      <c r="AP16" s="12">
        <v>45</v>
      </c>
      <c r="AQ16" s="12">
        <v>45</v>
      </c>
      <c r="AR16" s="12">
        <v>30</v>
      </c>
      <c r="AS16" s="12">
        <v>45</v>
      </c>
      <c r="AT16" s="12">
        <v>60</v>
      </c>
      <c r="BK16" s="12">
        <f t="shared" si="1"/>
        <v>405</v>
      </c>
      <c r="BL16" s="28">
        <v>0.28125</v>
      </c>
      <c r="BM16" s="28">
        <v>0.50416666666666665</v>
      </c>
      <c r="BN16" s="28">
        <f t="shared" si="2"/>
        <v>23.99861111111111</v>
      </c>
      <c r="BO16" s="12">
        <f t="shared" si="3"/>
        <v>27</v>
      </c>
      <c r="BP16" s="28">
        <f t="shared" si="5"/>
        <v>23.71736111111111</v>
      </c>
      <c r="BR16" s="12">
        <f t="shared" si="4"/>
        <v>27</v>
      </c>
      <c r="BS16" s="56" t="s">
        <v>157</v>
      </c>
    </row>
    <row r="17" spans="1:71" ht="20.25">
      <c r="A17" s="20">
        <v>112</v>
      </c>
      <c r="B17" s="21">
        <v>1984</v>
      </c>
      <c r="C17" s="22" t="s">
        <v>3</v>
      </c>
      <c r="D17" s="23" t="s">
        <v>13</v>
      </c>
      <c r="E17" s="24" t="s">
        <v>12</v>
      </c>
      <c r="F17" s="76">
        <v>0.50347222222222221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  <c r="AF17" s="12">
        <v>1</v>
      </c>
      <c r="AG17" s="12">
        <v>1</v>
      </c>
      <c r="AH17" s="12">
        <v>1</v>
      </c>
      <c r="AI17" s="12">
        <f t="shared" ref="AI17:AI28" si="6">SUM(H17:AH17)</f>
        <v>27</v>
      </c>
      <c r="AK17" s="12">
        <v>30</v>
      </c>
      <c r="AL17" s="12">
        <v>45</v>
      </c>
      <c r="AM17" s="12">
        <v>30</v>
      </c>
      <c r="AN17" s="12">
        <v>45</v>
      </c>
      <c r="AO17" s="12">
        <v>30</v>
      </c>
      <c r="AP17" s="12">
        <v>45</v>
      </c>
      <c r="AQ17" s="12">
        <v>45</v>
      </c>
      <c r="AR17" s="12">
        <v>30</v>
      </c>
      <c r="AS17" s="12">
        <v>45</v>
      </c>
      <c r="AT17" s="12">
        <v>60</v>
      </c>
      <c r="AU17" s="12">
        <v>60</v>
      </c>
      <c r="AV17" s="12">
        <v>90</v>
      </c>
      <c r="BE17" s="12">
        <v>60</v>
      </c>
      <c r="BJ17" s="12">
        <v>60</v>
      </c>
      <c r="BK17" s="12">
        <f t="shared" ref="BK17:BK28" si="7">SUM(AK17:BJ17)</f>
        <v>675</v>
      </c>
      <c r="BL17" s="28">
        <v>0.48958333333333331</v>
      </c>
      <c r="BM17" s="28">
        <v>0.50416666666666665</v>
      </c>
      <c r="BN17" s="28">
        <v>1.0006944444444443</v>
      </c>
      <c r="BO17" s="12">
        <f t="shared" ref="BO17:BO28" si="8">AI17</f>
        <v>27</v>
      </c>
      <c r="BP17" s="28">
        <f>BN17-BL17</f>
        <v>0.51111111111111107</v>
      </c>
      <c r="BQ17" s="50">
        <v>1</v>
      </c>
      <c r="BR17" s="12">
        <f t="shared" ref="BR17:BR28" si="9">BO17-BQ17</f>
        <v>26</v>
      </c>
      <c r="BS17" s="56" t="s">
        <v>159</v>
      </c>
    </row>
    <row r="18" spans="1:71" ht="19.5" customHeight="1">
      <c r="A18" s="20">
        <v>111</v>
      </c>
      <c r="B18" s="21">
        <v>1980</v>
      </c>
      <c r="C18" s="22" t="s">
        <v>3</v>
      </c>
      <c r="D18" s="23" t="s">
        <v>11</v>
      </c>
      <c r="E18" s="24" t="s">
        <v>12</v>
      </c>
      <c r="F18" s="76">
        <v>0.50347222222222221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  <c r="AF18" s="12">
        <v>1</v>
      </c>
      <c r="AG18" s="12">
        <v>1</v>
      </c>
      <c r="AH18" s="12">
        <v>1</v>
      </c>
      <c r="AI18" s="12">
        <f t="shared" si="6"/>
        <v>27</v>
      </c>
      <c r="AK18" s="12">
        <v>30</v>
      </c>
      <c r="AL18" s="12">
        <v>45</v>
      </c>
      <c r="AM18" s="12">
        <v>30</v>
      </c>
      <c r="AN18" s="12">
        <v>45</v>
      </c>
      <c r="AO18" s="12">
        <v>30</v>
      </c>
      <c r="AP18" s="12">
        <v>45</v>
      </c>
      <c r="AQ18" s="12">
        <v>45</v>
      </c>
      <c r="AR18" s="12">
        <v>30</v>
      </c>
      <c r="AS18" s="12">
        <v>45</v>
      </c>
      <c r="AT18" s="12">
        <v>60</v>
      </c>
      <c r="AU18" s="12">
        <v>60</v>
      </c>
      <c r="AV18" s="12">
        <v>90</v>
      </c>
      <c r="BE18" s="12">
        <v>60</v>
      </c>
      <c r="BJ18" s="12">
        <v>60</v>
      </c>
      <c r="BK18" s="12">
        <f t="shared" si="7"/>
        <v>675</v>
      </c>
      <c r="BL18" s="28">
        <v>0.48958333333333331</v>
      </c>
      <c r="BM18" s="28">
        <v>0.50416666666666665</v>
      </c>
      <c r="BN18" s="28">
        <f>24-F18+BM18</f>
        <v>24.000694444444445</v>
      </c>
      <c r="BO18" s="12">
        <f t="shared" si="8"/>
        <v>27</v>
      </c>
      <c r="BP18" s="28">
        <f>BN18-BL18</f>
        <v>23.511111111111113</v>
      </c>
      <c r="BQ18" s="50">
        <v>1</v>
      </c>
      <c r="BR18" s="12">
        <f t="shared" si="9"/>
        <v>26</v>
      </c>
      <c r="BS18" s="56" t="s">
        <v>160</v>
      </c>
    </row>
    <row r="19" spans="1:71" ht="20.25">
      <c r="A19" s="20">
        <v>113</v>
      </c>
      <c r="B19" s="21">
        <v>1991</v>
      </c>
      <c r="C19" s="22" t="s">
        <v>3</v>
      </c>
      <c r="D19" s="23" t="s">
        <v>14</v>
      </c>
      <c r="E19" s="24" t="s">
        <v>2</v>
      </c>
      <c r="F19" s="76">
        <v>0.50416666666666665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I19" s="12">
        <f t="shared" si="6"/>
        <v>21</v>
      </c>
      <c r="AK19" s="12">
        <v>30</v>
      </c>
      <c r="AL19" s="12">
        <v>45</v>
      </c>
      <c r="AN19" s="12">
        <v>45</v>
      </c>
      <c r="AO19" s="12">
        <v>30</v>
      </c>
      <c r="AP19" s="12">
        <v>45</v>
      </c>
      <c r="AQ19" s="12">
        <v>45</v>
      </c>
      <c r="AU19" s="12">
        <v>60</v>
      </c>
      <c r="AX19" s="12">
        <v>30</v>
      </c>
      <c r="AY19" s="12">
        <v>45</v>
      </c>
      <c r="AZ19" s="12">
        <v>30</v>
      </c>
      <c r="BA19" s="12">
        <v>30</v>
      </c>
      <c r="BD19" s="12">
        <v>90</v>
      </c>
      <c r="BE19" s="12">
        <v>60</v>
      </c>
      <c r="BK19" s="12">
        <f t="shared" si="7"/>
        <v>585</v>
      </c>
      <c r="BL19" s="28">
        <v>0.40625</v>
      </c>
      <c r="BM19" s="28">
        <v>0.45833333333333331</v>
      </c>
      <c r="BN19" s="28">
        <f>24-F19+BM19</f>
        <v>23.954166666666666</v>
      </c>
      <c r="BO19" s="12">
        <f t="shared" si="8"/>
        <v>21</v>
      </c>
      <c r="BP19" s="28">
        <f>BN19-BL19</f>
        <v>23.547916666666666</v>
      </c>
      <c r="BR19" s="12">
        <f t="shared" si="9"/>
        <v>21</v>
      </c>
      <c r="BS19" s="56" t="s">
        <v>172</v>
      </c>
    </row>
    <row r="20" spans="1:71" ht="20.25">
      <c r="A20" s="20">
        <v>122</v>
      </c>
      <c r="B20" s="21">
        <v>1984</v>
      </c>
      <c r="C20" s="22" t="s">
        <v>3</v>
      </c>
      <c r="D20" s="23" t="s">
        <v>25</v>
      </c>
      <c r="E20" s="24" t="s">
        <v>2</v>
      </c>
      <c r="F20" s="78">
        <v>0.50694444444444442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I20" s="12">
        <f t="shared" si="6"/>
        <v>19</v>
      </c>
      <c r="AK20" s="12">
        <v>30</v>
      </c>
      <c r="AL20" s="12">
        <v>45</v>
      </c>
      <c r="AN20" s="12">
        <v>45</v>
      </c>
      <c r="AW20" s="12">
        <v>60</v>
      </c>
      <c r="BE20" s="12">
        <v>60</v>
      </c>
      <c r="BJ20" s="12">
        <v>60</v>
      </c>
      <c r="BK20" s="12">
        <f t="shared" si="7"/>
        <v>300</v>
      </c>
      <c r="BL20" s="28">
        <v>0.20833333333333334</v>
      </c>
      <c r="BM20" s="28">
        <v>0.12847222222222224</v>
      </c>
      <c r="BN20" s="28">
        <f>24-F20+BM20</f>
        <v>23.621527777777779</v>
      </c>
      <c r="BO20" s="12">
        <f t="shared" si="8"/>
        <v>19</v>
      </c>
      <c r="BP20" s="28">
        <f>BN20-BL20</f>
        <v>23.413194444444446</v>
      </c>
      <c r="BR20" s="12">
        <f t="shared" si="9"/>
        <v>19</v>
      </c>
      <c r="BS20" s="56" t="s">
        <v>161</v>
      </c>
    </row>
    <row r="21" spans="1:71" ht="20.25">
      <c r="A21" s="20">
        <v>114</v>
      </c>
      <c r="B21" s="21">
        <v>1984</v>
      </c>
      <c r="C21" s="22" t="s">
        <v>3</v>
      </c>
      <c r="D21" s="23" t="s">
        <v>15</v>
      </c>
      <c r="E21" s="24" t="s">
        <v>2</v>
      </c>
      <c r="F21" s="76">
        <v>0.50416666666666665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AI21" s="12">
        <f t="shared" si="6"/>
        <v>16</v>
      </c>
      <c r="AK21" s="12">
        <v>30</v>
      </c>
      <c r="AL21" s="12">
        <v>45</v>
      </c>
      <c r="AN21" s="12">
        <v>45</v>
      </c>
      <c r="AO21" s="12">
        <v>30</v>
      </c>
      <c r="AP21" s="12">
        <v>45</v>
      </c>
      <c r="AQ21" s="12">
        <v>45</v>
      </c>
      <c r="AR21" s="12">
        <v>30</v>
      </c>
      <c r="AS21" s="12">
        <v>45</v>
      </c>
      <c r="AT21" s="12">
        <v>60</v>
      </c>
      <c r="AU21" s="12">
        <v>60</v>
      </c>
      <c r="AY21" s="12">
        <v>45</v>
      </c>
      <c r="BC21" s="12">
        <v>90</v>
      </c>
      <c r="BD21" s="12">
        <v>90</v>
      </c>
      <c r="BH21" s="12">
        <v>90</v>
      </c>
      <c r="BI21" s="12">
        <v>90</v>
      </c>
      <c r="BK21" s="12">
        <f t="shared" si="7"/>
        <v>840</v>
      </c>
      <c r="BL21" s="28">
        <v>0.58333333333333337</v>
      </c>
      <c r="BM21" s="28">
        <v>8.3333333333333332E-3</v>
      </c>
      <c r="BN21" s="28">
        <f>24-F21+BM21</f>
        <v>23.504166666666666</v>
      </c>
      <c r="BO21" s="12">
        <f t="shared" si="8"/>
        <v>16</v>
      </c>
      <c r="BP21" s="77" t="s">
        <v>155</v>
      </c>
      <c r="BR21" s="12">
        <f t="shared" si="9"/>
        <v>16</v>
      </c>
      <c r="BS21" s="56" t="s">
        <v>162</v>
      </c>
    </row>
    <row r="22" spans="1:71" ht="20.25">
      <c r="A22" s="20">
        <v>126</v>
      </c>
      <c r="B22" s="21">
        <v>1986</v>
      </c>
      <c r="C22" s="22" t="s">
        <v>3</v>
      </c>
      <c r="D22" s="23" t="s">
        <v>28</v>
      </c>
      <c r="E22" s="24" t="s">
        <v>2</v>
      </c>
      <c r="F22" s="78">
        <v>0.5083333333333333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AI22" s="12">
        <f t="shared" si="6"/>
        <v>15</v>
      </c>
      <c r="AK22" s="12">
        <v>30</v>
      </c>
      <c r="AQ22" s="12">
        <v>45</v>
      </c>
      <c r="AX22" s="12">
        <v>30</v>
      </c>
      <c r="BK22" s="12">
        <f t="shared" si="7"/>
        <v>105</v>
      </c>
      <c r="BL22" s="28">
        <v>7.2916666666666671E-2</v>
      </c>
      <c r="BM22" s="28">
        <v>0.83819444444444446</v>
      </c>
      <c r="BN22" s="28">
        <f>BM22-F22</f>
        <v>0.32986111111111116</v>
      </c>
      <c r="BO22" s="12">
        <f t="shared" si="8"/>
        <v>15</v>
      </c>
      <c r="BP22" s="28">
        <f>BN22-BL22</f>
        <v>0.25694444444444448</v>
      </c>
      <c r="BR22" s="12">
        <f t="shared" si="9"/>
        <v>15</v>
      </c>
      <c r="BS22" s="56" t="s">
        <v>163</v>
      </c>
    </row>
    <row r="23" spans="1:71" ht="20.25">
      <c r="A23" s="20">
        <v>120</v>
      </c>
      <c r="B23" s="21">
        <v>1986</v>
      </c>
      <c r="C23" s="22" t="s">
        <v>3</v>
      </c>
      <c r="D23" s="23" t="s">
        <v>22</v>
      </c>
      <c r="E23" s="24" t="s">
        <v>2</v>
      </c>
      <c r="F23" s="78">
        <v>0.50624999999999998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AI23" s="12">
        <f t="shared" si="6"/>
        <v>12</v>
      </c>
      <c r="AK23" s="12">
        <v>30</v>
      </c>
      <c r="AL23" s="12">
        <v>45</v>
      </c>
      <c r="AM23" s="12">
        <v>30</v>
      </c>
      <c r="AN23" s="12">
        <v>45</v>
      </c>
      <c r="AO23" s="12">
        <v>30</v>
      </c>
      <c r="AQ23" s="12">
        <v>45</v>
      </c>
      <c r="AR23" s="12">
        <v>30</v>
      </c>
      <c r="AS23" s="12">
        <v>45</v>
      </c>
      <c r="AT23" s="12">
        <v>60</v>
      </c>
      <c r="AU23" s="12">
        <v>60</v>
      </c>
      <c r="AY23" s="12">
        <v>45</v>
      </c>
      <c r="AZ23" s="12">
        <v>30</v>
      </c>
      <c r="BA23" s="12">
        <v>30</v>
      </c>
      <c r="BK23" s="12">
        <f t="shared" si="7"/>
        <v>525</v>
      </c>
      <c r="BL23" s="28">
        <v>0.36458333333333331</v>
      </c>
      <c r="BM23" s="28">
        <v>3.125E-2</v>
      </c>
      <c r="BN23" s="28">
        <f>24-F23+BM23</f>
        <v>23.524999999999999</v>
      </c>
      <c r="BO23" s="12">
        <f t="shared" si="8"/>
        <v>12</v>
      </c>
      <c r="BP23" s="28">
        <f>BN23-BL23</f>
        <v>23.160416666666666</v>
      </c>
      <c r="BR23" s="12">
        <f t="shared" si="9"/>
        <v>12</v>
      </c>
      <c r="BS23" s="56" t="s">
        <v>164</v>
      </c>
    </row>
    <row r="24" spans="1:71" ht="20.25">
      <c r="A24" s="20">
        <v>104</v>
      </c>
      <c r="B24" s="21">
        <v>1986</v>
      </c>
      <c r="C24" s="22" t="s">
        <v>3</v>
      </c>
      <c r="D24" s="23" t="s">
        <v>6</v>
      </c>
      <c r="E24" s="24" t="s">
        <v>2</v>
      </c>
      <c r="F24" s="76">
        <v>0.50069444444444444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>
        <v>1</v>
      </c>
      <c r="AI24" s="12">
        <f t="shared" si="6"/>
        <v>12</v>
      </c>
      <c r="AK24" s="12">
        <v>30</v>
      </c>
      <c r="AL24" s="12">
        <v>45</v>
      </c>
      <c r="AM24" s="12">
        <v>30</v>
      </c>
      <c r="AN24" s="12">
        <v>45</v>
      </c>
      <c r="AR24" s="12">
        <v>30</v>
      </c>
      <c r="AS24" s="12">
        <v>45</v>
      </c>
      <c r="AU24" s="12">
        <v>60</v>
      </c>
      <c r="AY24" s="12">
        <v>45</v>
      </c>
      <c r="AZ24" s="12">
        <v>30</v>
      </c>
      <c r="BA24" s="12">
        <v>30</v>
      </c>
      <c r="BK24" s="12">
        <f t="shared" si="7"/>
        <v>390</v>
      </c>
      <c r="BL24" s="28">
        <v>0.27083333333333331</v>
      </c>
      <c r="BM24" s="28">
        <v>3.125E-2</v>
      </c>
      <c r="BN24" s="28">
        <f>24-F24+BM24</f>
        <v>23.530555555555555</v>
      </c>
      <c r="BO24" s="12">
        <f t="shared" si="8"/>
        <v>12</v>
      </c>
      <c r="BP24" s="28">
        <f>BN24-BL24</f>
        <v>23.259722222222223</v>
      </c>
      <c r="BR24" s="12">
        <f t="shared" si="9"/>
        <v>12</v>
      </c>
      <c r="BS24" s="56" t="s">
        <v>167</v>
      </c>
    </row>
    <row r="25" spans="1:71" ht="20.25">
      <c r="A25" s="20">
        <v>127</v>
      </c>
      <c r="B25" s="21">
        <v>1991</v>
      </c>
      <c r="C25" s="22" t="s">
        <v>3</v>
      </c>
      <c r="D25" s="23" t="s">
        <v>29</v>
      </c>
      <c r="E25" s="24" t="s">
        <v>2</v>
      </c>
      <c r="F25" s="78">
        <v>0.50902777777777775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AI25" s="12">
        <f t="shared" si="6"/>
        <v>8</v>
      </c>
      <c r="AK25" s="12">
        <v>30</v>
      </c>
      <c r="AL25" s="12">
        <v>45</v>
      </c>
      <c r="AM25" s="12">
        <v>30</v>
      </c>
      <c r="AN25" s="12">
        <v>45</v>
      </c>
      <c r="AO25" s="12">
        <v>30</v>
      </c>
      <c r="AP25" s="12">
        <v>45</v>
      </c>
      <c r="AQ25" s="12">
        <v>45</v>
      </c>
      <c r="AR25" s="12">
        <v>30</v>
      </c>
      <c r="AS25" s="12">
        <v>45</v>
      </c>
      <c r="AT25" s="12">
        <v>60</v>
      </c>
      <c r="BK25" s="12">
        <f t="shared" si="7"/>
        <v>405</v>
      </c>
      <c r="BL25" s="28">
        <v>0.28125</v>
      </c>
      <c r="BM25" s="28">
        <v>0.7715277777777777</v>
      </c>
      <c r="BN25" s="28">
        <f>BM25-F25</f>
        <v>0.26249999999999996</v>
      </c>
      <c r="BO25" s="12">
        <f t="shared" si="8"/>
        <v>8</v>
      </c>
      <c r="BP25" s="77" t="s">
        <v>154</v>
      </c>
      <c r="BR25" s="12">
        <f t="shared" si="9"/>
        <v>8</v>
      </c>
      <c r="BS25" s="56" t="s">
        <v>168</v>
      </c>
    </row>
    <row r="26" spans="1:71" ht="20.25">
      <c r="A26" s="20">
        <v>105</v>
      </c>
      <c r="B26" s="21">
        <v>1993</v>
      </c>
      <c r="C26" s="22" t="s">
        <v>3</v>
      </c>
      <c r="D26" s="23" t="s">
        <v>7</v>
      </c>
      <c r="E26" s="24" t="s">
        <v>2</v>
      </c>
      <c r="F26" s="76">
        <v>0.50138888888888888</v>
      </c>
      <c r="G26" s="12" t="s">
        <v>150</v>
      </c>
      <c r="AI26" s="12">
        <f t="shared" si="6"/>
        <v>0</v>
      </c>
      <c r="BK26" s="12">
        <f t="shared" si="7"/>
        <v>0</v>
      </c>
      <c r="BN26" s="28">
        <f>24-F26+BM26</f>
        <v>23.49861111111111</v>
      </c>
      <c r="BO26" s="12">
        <f t="shared" si="8"/>
        <v>0</v>
      </c>
      <c r="BP26" s="28">
        <f>BN26-BL26</f>
        <v>23.49861111111111</v>
      </c>
      <c r="BR26" s="12">
        <f t="shared" si="9"/>
        <v>0</v>
      </c>
      <c r="BS26" s="56" t="s">
        <v>170</v>
      </c>
    </row>
    <row r="27" spans="1:71" ht="30">
      <c r="A27" s="20">
        <v>119</v>
      </c>
      <c r="B27" s="21">
        <v>1976</v>
      </c>
      <c r="C27" s="22" t="s">
        <v>3</v>
      </c>
      <c r="D27" s="23" t="s">
        <v>20</v>
      </c>
      <c r="E27" s="24" t="s">
        <v>21</v>
      </c>
      <c r="F27" s="78">
        <v>0.50624999999999998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  <c r="AF27" s="12">
        <v>1</v>
      </c>
      <c r="AG27" s="12">
        <v>1</v>
      </c>
      <c r="AH27" s="12">
        <v>1</v>
      </c>
      <c r="AI27" s="12">
        <f t="shared" si="6"/>
        <v>27</v>
      </c>
      <c r="AK27" s="12">
        <v>30</v>
      </c>
      <c r="AL27" s="12">
        <v>45</v>
      </c>
      <c r="AN27" s="12">
        <v>45</v>
      </c>
      <c r="AR27" s="12">
        <v>30</v>
      </c>
      <c r="AS27" s="12">
        <v>45</v>
      </c>
      <c r="BD27" s="12">
        <v>90</v>
      </c>
      <c r="BE27" s="12">
        <v>60</v>
      </c>
      <c r="BK27" s="12">
        <f t="shared" si="7"/>
        <v>345</v>
      </c>
      <c r="BL27" s="28">
        <v>0.23958333333333334</v>
      </c>
      <c r="BM27" s="28">
        <v>0.52500000000000002</v>
      </c>
      <c r="BN27" s="28">
        <f>24-F27+BM27</f>
        <v>24.018749999999997</v>
      </c>
      <c r="BO27" s="12">
        <f t="shared" si="8"/>
        <v>27</v>
      </c>
      <c r="BP27" s="28">
        <f>BN27-BL27</f>
        <v>23.779166666666665</v>
      </c>
      <c r="BQ27" s="50">
        <v>51</v>
      </c>
      <c r="BR27" s="12">
        <v>0</v>
      </c>
      <c r="BS27" s="56" t="s">
        <v>170</v>
      </c>
    </row>
    <row r="28" spans="1:71" s="85" customFormat="1" ht="20.25">
      <c r="A28" s="79">
        <v>121</v>
      </c>
      <c r="B28" s="80">
        <v>1976</v>
      </c>
      <c r="C28" s="81" t="s">
        <v>3</v>
      </c>
      <c r="D28" s="82" t="s">
        <v>23</v>
      </c>
      <c r="E28" s="83" t="s">
        <v>24</v>
      </c>
      <c r="F28" s="84">
        <v>0.50694444444444442</v>
      </c>
      <c r="H28" s="85">
        <v>1</v>
      </c>
      <c r="I28" s="85">
        <v>1</v>
      </c>
      <c r="J28" s="85">
        <v>1</v>
      </c>
      <c r="K28" s="85">
        <v>1</v>
      </c>
      <c r="L28" s="85">
        <v>1</v>
      </c>
      <c r="M28" s="85">
        <v>1</v>
      </c>
      <c r="N28" s="85">
        <v>1</v>
      </c>
      <c r="O28" s="85">
        <v>1</v>
      </c>
      <c r="P28" s="85">
        <v>1</v>
      </c>
      <c r="Q28" s="85">
        <v>1</v>
      </c>
      <c r="R28" s="85">
        <v>1</v>
      </c>
      <c r="S28" s="85">
        <v>1</v>
      </c>
      <c r="T28" s="85">
        <v>1</v>
      </c>
      <c r="U28" s="85">
        <v>1</v>
      </c>
      <c r="V28" s="85">
        <v>1</v>
      </c>
      <c r="W28" s="85">
        <v>1</v>
      </c>
      <c r="X28" s="85">
        <v>1</v>
      </c>
      <c r="Y28" s="85">
        <v>1</v>
      </c>
      <c r="Z28" s="85">
        <v>1</v>
      </c>
      <c r="AA28" s="85">
        <v>1</v>
      </c>
      <c r="AB28" s="85">
        <v>1</v>
      </c>
      <c r="AC28" s="85">
        <v>1</v>
      </c>
      <c r="AD28" s="85">
        <v>1</v>
      </c>
      <c r="AE28" s="85">
        <v>1</v>
      </c>
      <c r="AF28" s="85">
        <v>1</v>
      </c>
      <c r="AG28" s="85">
        <v>1</v>
      </c>
      <c r="AH28" s="85">
        <v>1</v>
      </c>
      <c r="AI28" s="85">
        <f t="shared" si="6"/>
        <v>27</v>
      </c>
      <c r="AK28" s="85">
        <v>30</v>
      </c>
      <c r="AL28" s="85">
        <v>45</v>
      </c>
      <c r="AN28" s="85">
        <v>45</v>
      </c>
      <c r="AR28" s="85">
        <v>30</v>
      </c>
      <c r="AS28" s="85">
        <v>45</v>
      </c>
      <c r="BD28" s="85">
        <v>90</v>
      </c>
      <c r="BE28" s="85">
        <v>60</v>
      </c>
      <c r="BK28" s="85">
        <f t="shared" si="7"/>
        <v>345</v>
      </c>
      <c r="BL28" s="86">
        <v>0.23958333333333334</v>
      </c>
      <c r="BM28" s="86">
        <v>0.52569444444444446</v>
      </c>
      <c r="BN28" s="86">
        <f>24-F28+BM28</f>
        <v>24.018750000000001</v>
      </c>
      <c r="BO28" s="85">
        <f t="shared" si="8"/>
        <v>27</v>
      </c>
      <c r="BP28" s="86">
        <f>BN28-BL28</f>
        <v>23.779166666666669</v>
      </c>
      <c r="BQ28" s="87">
        <v>51</v>
      </c>
      <c r="BR28" s="85">
        <v>0</v>
      </c>
      <c r="BS28" s="88" t="s">
        <v>170</v>
      </c>
    </row>
  </sheetData>
  <sortState ref="A4:BS28">
    <sortCondition descending="1" ref="BR4:BR28"/>
    <sortCondition ref="BP4:BP28"/>
  </sortState>
  <pageMargins left="0.31496062992125984" right="0.31496062992125984" top="0.39370078740157483" bottom="0.3543307086614173" header="0.31496062992125984" footer="0.31496062992125984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273"/>
  <sheetViews>
    <sheetView zoomScaleNormal="100" workbookViewId="0">
      <pane xSplit="7" ySplit="3" topLeftCell="BI4" activePane="bottomRight" state="frozen"/>
      <selection pane="topRight" activeCell="H1" sqref="H1"/>
      <selection pane="bottomLeft" activeCell="A4" sqref="A4"/>
      <selection pane="bottomRight" activeCell="BO30" sqref="BO30"/>
    </sheetView>
  </sheetViews>
  <sheetFormatPr defaultRowHeight="15"/>
  <cols>
    <col min="1" max="1" width="7" style="12" customWidth="1"/>
    <col min="2" max="2" width="5.25" style="12" customWidth="1"/>
    <col min="3" max="3" width="3.625" style="12" customWidth="1"/>
    <col min="4" max="4" width="17.5" style="55" customWidth="1"/>
    <col min="5" max="5" width="8.75" style="12" customWidth="1"/>
    <col min="6" max="6" width="9" style="12"/>
    <col min="7" max="7" width="1.25" style="12" customWidth="1"/>
    <col min="8" max="27" width="3.625" style="12" customWidth="1"/>
    <col min="28" max="28" width="6.125" style="12" bestFit="1" customWidth="1"/>
    <col min="29" max="29" width="1.375" style="12" customWidth="1"/>
    <col min="30" max="59" width="3.625" style="12" customWidth="1"/>
    <col min="60" max="60" width="9.25" style="12" customWidth="1"/>
    <col min="61" max="61" width="9" style="12" customWidth="1"/>
    <col min="62" max="62" width="8.25" style="12" customWidth="1"/>
    <col min="63" max="63" width="9.75" style="12" customWidth="1"/>
    <col min="64" max="67" width="9" style="12"/>
    <col min="68" max="68" width="9" style="47"/>
    <col min="69" max="16384" width="9" style="12"/>
  </cols>
  <sheetData>
    <row r="1" spans="1:68" ht="30">
      <c r="A1" s="18" t="s">
        <v>30</v>
      </c>
      <c r="F1" s="34" t="s">
        <v>111</v>
      </c>
      <c r="H1" s="1" t="s">
        <v>112</v>
      </c>
      <c r="AB1" s="12" t="s">
        <v>114</v>
      </c>
      <c r="AD1" s="12" t="s">
        <v>115</v>
      </c>
      <c r="BH1" s="1"/>
      <c r="BI1" s="1"/>
      <c r="BJ1" s="1"/>
      <c r="BK1" s="1"/>
      <c r="BL1" s="1"/>
      <c r="BM1" s="1"/>
      <c r="BN1" s="1"/>
      <c r="BO1" s="1"/>
      <c r="BP1" s="43"/>
    </row>
    <row r="2" spans="1:68" ht="44.25" customHeight="1">
      <c r="A2" s="18"/>
      <c r="AB2" s="12">
        <v>20</v>
      </c>
      <c r="AD2" s="12">
        <v>1</v>
      </c>
      <c r="AE2" s="12">
        <v>3</v>
      </c>
      <c r="AF2" s="12">
        <v>6</v>
      </c>
      <c r="AG2" s="12">
        <v>9</v>
      </c>
      <c r="AH2" s="12">
        <v>12</v>
      </c>
      <c r="AI2" s="12">
        <v>14</v>
      </c>
      <c r="AJ2" s="12">
        <v>15</v>
      </c>
      <c r="AK2" s="12">
        <v>16</v>
      </c>
      <c r="AL2" s="12">
        <v>19</v>
      </c>
      <c r="AM2" s="12">
        <v>21</v>
      </c>
      <c r="AN2" s="12">
        <v>25</v>
      </c>
      <c r="AO2" s="12">
        <v>27</v>
      </c>
      <c r="AP2" s="12">
        <v>29</v>
      </c>
      <c r="AQ2" s="12">
        <v>30</v>
      </c>
      <c r="AR2" s="12">
        <v>31</v>
      </c>
      <c r="AS2" s="12">
        <v>32</v>
      </c>
      <c r="AT2" s="12">
        <v>33</v>
      </c>
      <c r="AU2" s="12">
        <v>34</v>
      </c>
      <c r="AV2" s="12">
        <v>37</v>
      </c>
      <c r="AW2" s="12">
        <v>38</v>
      </c>
      <c r="AX2" s="12">
        <v>39</v>
      </c>
      <c r="AY2" s="12">
        <v>40</v>
      </c>
      <c r="AZ2" s="12">
        <v>41</v>
      </c>
      <c r="BA2" s="12">
        <v>44</v>
      </c>
      <c r="BB2" s="12">
        <v>45</v>
      </c>
      <c r="BC2" s="12">
        <v>46</v>
      </c>
      <c r="BD2" s="12">
        <v>47</v>
      </c>
      <c r="BE2" s="12">
        <v>49</v>
      </c>
      <c r="BF2" s="12">
        <v>50</v>
      </c>
      <c r="BG2" s="12">
        <v>51</v>
      </c>
      <c r="BH2" s="15" t="s">
        <v>116</v>
      </c>
      <c r="BI2" s="15" t="s">
        <v>117</v>
      </c>
      <c r="BJ2" s="15" t="s">
        <v>113</v>
      </c>
      <c r="BK2" s="15" t="s">
        <v>120</v>
      </c>
      <c r="BL2" s="15" t="s">
        <v>118</v>
      </c>
      <c r="BM2" s="14" t="s">
        <v>119</v>
      </c>
      <c r="BN2" s="15" t="s">
        <v>127</v>
      </c>
      <c r="BO2" s="15" t="s">
        <v>128</v>
      </c>
      <c r="BP2" s="46" t="s">
        <v>131</v>
      </c>
    </row>
    <row r="3" spans="1:68">
      <c r="A3" s="19"/>
      <c r="H3" s="12">
        <v>4</v>
      </c>
      <c r="I3" s="12">
        <v>5</v>
      </c>
      <c r="J3" s="12">
        <v>35</v>
      </c>
      <c r="K3" s="12">
        <v>42</v>
      </c>
      <c r="L3" s="12">
        <v>43</v>
      </c>
      <c r="M3" s="12">
        <v>36</v>
      </c>
      <c r="N3" s="12">
        <v>28</v>
      </c>
      <c r="O3" s="12">
        <v>26</v>
      </c>
      <c r="P3" s="12">
        <v>24</v>
      </c>
      <c r="Q3" s="12">
        <v>23</v>
      </c>
      <c r="R3" s="12">
        <v>22</v>
      </c>
      <c r="S3" s="12">
        <v>20</v>
      </c>
      <c r="T3" s="12">
        <v>18</v>
      </c>
      <c r="U3" s="12">
        <v>17</v>
      </c>
      <c r="V3" s="12">
        <v>13</v>
      </c>
      <c r="W3" s="12">
        <v>11</v>
      </c>
      <c r="X3" s="12">
        <v>10</v>
      </c>
      <c r="Y3" s="12">
        <v>8</v>
      </c>
      <c r="Z3" s="12">
        <v>7</v>
      </c>
      <c r="AA3" s="12">
        <v>2</v>
      </c>
      <c r="AD3" s="12">
        <v>-30</v>
      </c>
      <c r="AE3" s="12">
        <v>-45</v>
      </c>
      <c r="AF3" s="12">
        <v>-45</v>
      </c>
      <c r="AG3" s="12">
        <v>-30</v>
      </c>
      <c r="AH3" s="12">
        <v>-45</v>
      </c>
      <c r="AI3" s="12">
        <v>-45</v>
      </c>
      <c r="AJ3" s="12">
        <v>-30</v>
      </c>
      <c r="AK3" s="12">
        <v>-45</v>
      </c>
      <c r="AL3" s="12">
        <v>-60</v>
      </c>
      <c r="AM3" s="12">
        <v>-60</v>
      </c>
      <c r="AN3" s="12">
        <v>-90</v>
      </c>
      <c r="AO3" s="12">
        <v>-45</v>
      </c>
      <c r="AP3" s="12">
        <v>-60</v>
      </c>
      <c r="AQ3" s="12">
        <v>-30</v>
      </c>
      <c r="AR3" s="12">
        <v>-45</v>
      </c>
      <c r="AS3" s="12">
        <v>-60</v>
      </c>
      <c r="AT3" s="12">
        <v>-30</v>
      </c>
      <c r="AU3" s="12">
        <v>30</v>
      </c>
      <c r="AV3" s="12">
        <v>-75</v>
      </c>
      <c r="AW3" s="12">
        <v>-90</v>
      </c>
      <c r="AX3" s="12">
        <v>-90</v>
      </c>
      <c r="AY3" s="12">
        <v>-60</v>
      </c>
      <c r="AZ3" s="12">
        <v>-90</v>
      </c>
      <c r="BA3" s="12">
        <v>-90</v>
      </c>
      <c r="BB3" s="12">
        <v>-90</v>
      </c>
      <c r="BC3" s="12">
        <v>-90</v>
      </c>
      <c r="BD3" s="12">
        <v>-90</v>
      </c>
      <c r="BE3" s="12">
        <v>-90</v>
      </c>
      <c r="BF3" s="12">
        <v>-90</v>
      </c>
      <c r="BG3" s="12">
        <v>90</v>
      </c>
      <c r="BH3" s="1"/>
      <c r="BI3" s="1"/>
      <c r="BJ3" s="1"/>
      <c r="BK3" s="1"/>
      <c r="BL3" s="17"/>
      <c r="BM3" s="1"/>
      <c r="BN3" s="1"/>
      <c r="BO3" s="1"/>
      <c r="BP3" s="43"/>
    </row>
    <row r="4" spans="1:68" ht="20.25">
      <c r="A4" s="20">
        <v>201</v>
      </c>
      <c r="D4" s="55" t="s">
        <v>145</v>
      </c>
      <c r="F4" s="28">
        <v>0.58333333333333337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>
        <v>1</v>
      </c>
      <c r="T4" s="12">
        <v>1</v>
      </c>
      <c r="U4" s="12">
        <v>1</v>
      </c>
      <c r="V4" s="12">
        <v>1</v>
      </c>
      <c r="W4" s="12">
        <v>1</v>
      </c>
      <c r="X4" s="12">
        <v>1</v>
      </c>
      <c r="Y4" s="12">
        <v>1</v>
      </c>
      <c r="Z4" s="12">
        <v>1</v>
      </c>
      <c r="AA4" s="12">
        <v>1</v>
      </c>
      <c r="AB4" s="12">
        <f t="shared" ref="AB4:AB32" si="0">SUM(H4:AA4)</f>
        <v>20</v>
      </c>
      <c r="AD4" s="12">
        <v>30</v>
      </c>
      <c r="AG4" s="12">
        <v>30</v>
      </c>
      <c r="AH4" s="12">
        <v>45</v>
      </c>
      <c r="AJ4" s="12">
        <v>30</v>
      </c>
      <c r="AK4" s="12">
        <v>45</v>
      </c>
      <c r="AT4" s="12">
        <v>30</v>
      </c>
      <c r="AU4" s="12">
        <v>30</v>
      </c>
      <c r="AY4" s="12">
        <v>60</v>
      </c>
      <c r="BB4" s="12">
        <v>90</v>
      </c>
      <c r="BH4" s="12">
        <f t="shared" ref="BH4:BH32" si="1">SUM(AD4:BG4)</f>
        <v>390</v>
      </c>
      <c r="BI4" s="13">
        <v>0.27083333333333331</v>
      </c>
      <c r="BJ4" s="13">
        <v>0.95486111111111116</v>
      </c>
      <c r="BK4" s="13">
        <f>BJ4-F4</f>
        <v>0.37152777777777779</v>
      </c>
      <c r="BL4" s="12">
        <f t="shared" ref="BL4:BL32" si="2">AB4</f>
        <v>20</v>
      </c>
      <c r="BM4" s="28">
        <f t="shared" ref="BM4:BM32" si="3">BK4-BI4</f>
        <v>0.10069444444444448</v>
      </c>
      <c r="BN4" s="1"/>
      <c r="BO4" s="12">
        <f t="shared" ref="BO4:BO32" si="4">BL4-BN4</f>
        <v>20</v>
      </c>
      <c r="BP4" s="43" t="s">
        <v>135</v>
      </c>
    </row>
    <row r="5" spans="1:68" ht="20.25">
      <c r="A5" s="20">
        <v>207</v>
      </c>
      <c r="B5" s="21">
        <v>1989</v>
      </c>
      <c r="C5" s="22" t="s">
        <v>3</v>
      </c>
      <c r="D5" s="70" t="s">
        <v>35</v>
      </c>
      <c r="E5" s="24" t="s">
        <v>2</v>
      </c>
      <c r="F5" s="28">
        <v>0.58472222222222225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2">
        <v>1</v>
      </c>
      <c r="U5" s="12">
        <v>1</v>
      </c>
      <c r="V5" s="12">
        <v>1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f t="shared" si="0"/>
        <v>20</v>
      </c>
      <c r="AD5" s="12">
        <v>30</v>
      </c>
      <c r="AH5" s="12">
        <v>45</v>
      </c>
      <c r="AI5" s="12">
        <v>45</v>
      </c>
      <c r="AM5" s="12">
        <v>60</v>
      </c>
      <c r="AP5" s="12">
        <v>60</v>
      </c>
      <c r="AQ5" s="12">
        <v>60</v>
      </c>
      <c r="AR5" s="12">
        <v>45</v>
      </c>
      <c r="AT5" s="12">
        <v>30</v>
      </c>
      <c r="AU5" s="12">
        <v>30</v>
      </c>
      <c r="AY5" s="12">
        <v>60</v>
      </c>
      <c r="BA5" s="12">
        <v>90</v>
      </c>
      <c r="BB5" s="12">
        <v>90</v>
      </c>
      <c r="BH5" s="12">
        <f t="shared" si="1"/>
        <v>645</v>
      </c>
      <c r="BI5" s="28">
        <v>0.44791666666666669</v>
      </c>
      <c r="BJ5" s="28">
        <v>7.5694444444444439E-2</v>
      </c>
      <c r="BK5" s="28">
        <f t="shared" ref="BK5:BK32" si="5">24-F5+BJ5</f>
        <v>23.490972222222222</v>
      </c>
      <c r="BL5" s="12">
        <f t="shared" si="2"/>
        <v>20</v>
      </c>
      <c r="BM5" s="28">
        <f t="shared" si="3"/>
        <v>23.043055555555554</v>
      </c>
      <c r="BO5" s="12">
        <f t="shared" si="4"/>
        <v>20</v>
      </c>
      <c r="BP5" s="47" t="s">
        <v>132</v>
      </c>
    </row>
    <row r="6" spans="1:68" ht="20.25">
      <c r="A6" s="20">
        <v>206</v>
      </c>
      <c r="B6" s="21">
        <v>1964</v>
      </c>
      <c r="C6" s="22" t="s">
        <v>3</v>
      </c>
      <c r="D6" s="70" t="s">
        <v>34</v>
      </c>
      <c r="E6" s="24" t="s">
        <v>2</v>
      </c>
      <c r="F6" s="28">
        <v>0.58402777777777781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f t="shared" si="0"/>
        <v>20</v>
      </c>
      <c r="AH6" s="12">
        <v>45</v>
      </c>
      <c r="AI6" s="12">
        <v>45</v>
      </c>
      <c r="AP6" s="12">
        <v>60</v>
      </c>
      <c r="BH6" s="12">
        <f t="shared" si="1"/>
        <v>150</v>
      </c>
      <c r="BI6" s="28">
        <v>0.10416666666666667</v>
      </c>
      <c r="BJ6" s="28">
        <v>6.8749999999999992E-2</v>
      </c>
      <c r="BK6" s="28">
        <f t="shared" si="5"/>
        <v>23.484722222222224</v>
      </c>
      <c r="BL6" s="12">
        <f t="shared" si="2"/>
        <v>20</v>
      </c>
      <c r="BM6" s="28">
        <f t="shared" si="3"/>
        <v>23.380555555555556</v>
      </c>
      <c r="BO6" s="12">
        <f t="shared" si="4"/>
        <v>20</v>
      </c>
      <c r="BP6" s="47" t="s">
        <v>136</v>
      </c>
    </row>
    <row r="7" spans="1:68" ht="20.25">
      <c r="A7" s="20">
        <v>235</v>
      </c>
      <c r="B7" s="21"/>
      <c r="C7" s="22"/>
      <c r="D7" s="71" t="s">
        <v>122</v>
      </c>
      <c r="E7" s="24" t="s">
        <v>2</v>
      </c>
      <c r="F7" s="28">
        <v>0.59305555555555556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B7" s="12">
        <f t="shared" si="0"/>
        <v>19</v>
      </c>
      <c r="AD7" s="12">
        <v>30</v>
      </c>
      <c r="AJ7" s="12">
        <v>30</v>
      </c>
      <c r="AP7" s="12">
        <v>60</v>
      </c>
      <c r="AQ7" s="12">
        <v>30</v>
      </c>
      <c r="AV7" s="12">
        <v>75</v>
      </c>
      <c r="BB7" s="12">
        <v>90</v>
      </c>
      <c r="BH7" s="12">
        <f t="shared" si="1"/>
        <v>315</v>
      </c>
      <c r="BI7" s="28">
        <v>0.21875</v>
      </c>
      <c r="BJ7" s="28">
        <v>8.819444444444445E-2</v>
      </c>
      <c r="BK7" s="28">
        <f t="shared" si="5"/>
        <v>23.495138888888889</v>
      </c>
      <c r="BL7" s="12">
        <f t="shared" si="2"/>
        <v>19</v>
      </c>
      <c r="BM7" s="28">
        <f t="shared" si="3"/>
        <v>23.276388888888889</v>
      </c>
      <c r="BO7" s="12">
        <f t="shared" si="4"/>
        <v>19</v>
      </c>
      <c r="BP7" s="47" t="s">
        <v>137</v>
      </c>
    </row>
    <row r="8" spans="1:68" ht="30">
      <c r="A8" s="20">
        <v>232</v>
      </c>
      <c r="B8" s="21">
        <v>1990</v>
      </c>
      <c r="C8" s="22" t="s">
        <v>3</v>
      </c>
      <c r="D8" s="70" t="s">
        <v>55</v>
      </c>
      <c r="E8" s="24" t="s">
        <v>2</v>
      </c>
      <c r="F8" s="28">
        <v>0.59166666666666667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B8" s="12">
        <f t="shared" si="0"/>
        <v>19</v>
      </c>
      <c r="AD8" s="12">
        <v>30</v>
      </c>
      <c r="AP8" s="12">
        <v>60</v>
      </c>
      <c r="AT8" s="12">
        <v>30</v>
      </c>
      <c r="AU8" s="12">
        <v>30</v>
      </c>
      <c r="BA8" s="12">
        <v>90</v>
      </c>
      <c r="BH8" s="12">
        <f t="shared" si="1"/>
        <v>240</v>
      </c>
      <c r="BI8" s="28">
        <v>0.16666666666666666</v>
      </c>
      <c r="BJ8" s="28">
        <v>8.1250000000000003E-2</v>
      </c>
      <c r="BK8" s="28">
        <f t="shared" si="5"/>
        <v>23.489583333333336</v>
      </c>
      <c r="BL8" s="12">
        <f t="shared" si="2"/>
        <v>19</v>
      </c>
      <c r="BM8" s="28">
        <f t="shared" si="3"/>
        <v>23.322916666666668</v>
      </c>
      <c r="BO8" s="12">
        <f t="shared" si="4"/>
        <v>19</v>
      </c>
      <c r="BP8" s="47" t="s">
        <v>139</v>
      </c>
    </row>
    <row r="9" spans="1:68" ht="20.25">
      <c r="A9" s="20">
        <v>231</v>
      </c>
      <c r="B9" s="21">
        <v>1990</v>
      </c>
      <c r="C9" s="22" t="s">
        <v>3</v>
      </c>
      <c r="D9" s="70" t="s">
        <v>54</v>
      </c>
      <c r="E9" s="24" t="s">
        <v>2</v>
      </c>
      <c r="F9" s="28">
        <v>0.59166666666666667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B9" s="12">
        <f t="shared" si="0"/>
        <v>19</v>
      </c>
      <c r="AD9" s="12">
        <v>30</v>
      </c>
      <c r="AP9" s="12">
        <v>60</v>
      </c>
      <c r="AT9" s="12">
        <v>30</v>
      </c>
      <c r="AU9" s="12">
        <v>30</v>
      </c>
      <c r="BA9" s="12">
        <v>90</v>
      </c>
      <c r="BH9" s="12">
        <f t="shared" si="1"/>
        <v>240</v>
      </c>
      <c r="BI9" s="28">
        <v>0.16666666666666666</v>
      </c>
      <c r="BJ9" s="28">
        <v>8.6805555555555566E-2</v>
      </c>
      <c r="BK9" s="28">
        <f t="shared" si="5"/>
        <v>23.495138888888892</v>
      </c>
      <c r="BL9" s="12">
        <f t="shared" si="2"/>
        <v>19</v>
      </c>
      <c r="BM9" s="28">
        <f t="shared" si="3"/>
        <v>23.328472222222224</v>
      </c>
      <c r="BO9" s="12">
        <f t="shared" si="4"/>
        <v>19</v>
      </c>
      <c r="BP9" s="47" t="s">
        <v>141</v>
      </c>
    </row>
    <row r="10" spans="1:68" ht="20.25">
      <c r="A10" s="20">
        <v>225</v>
      </c>
      <c r="B10" s="21">
        <v>1971</v>
      </c>
      <c r="C10" s="22" t="s">
        <v>0</v>
      </c>
      <c r="D10" s="70" t="s">
        <v>49</v>
      </c>
      <c r="E10" s="24" t="s">
        <v>2</v>
      </c>
      <c r="F10" s="28">
        <v>0.58958333333333335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B10" s="12">
        <f t="shared" si="0"/>
        <v>19</v>
      </c>
      <c r="AJ10" s="12">
        <v>30</v>
      </c>
      <c r="AP10" s="12">
        <v>60</v>
      </c>
      <c r="AQ10" s="12">
        <v>30</v>
      </c>
      <c r="BB10" s="12">
        <v>90</v>
      </c>
      <c r="BH10" s="12">
        <f t="shared" si="1"/>
        <v>210</v>
      </c>
      <c r="BI10" s="28">
        <v>0.14583333333333334</v>
      </c>
      <c r="BJ10" s="28">
        <v>8.5416666666666655E-2</v>
      </c>
      <c r="BK10" s="28">
        <f t="shared" si="5"/>
        <v>23.495833333333334</v>
      </c>
      <c r="BL10" s="12">
        <f t="shared" si="2"/>
        <v>19</v>
      </c>
      <c r="BM10" s="28">
        <f t="shared" si="3"/>
        <v>23.35</v>
      </c>
      <c r="BO10" s="12">
        <f t="shared" si="4"/>
        <v>19</v>
      </c>
      <c r="BP10" s="47" t="s">
        <v>133</v>
      </c>
    </row>
    <row r="11" spans="1:68" ht="20.25">
      <c r="A11" s="20">
        <v>234</v>
      </c>
      <c r="B11" s="21"/>
      <c r="C11" s="22"/>
      <c r="D11" s="71" t="s">
        <v>121</v>
      </c>
      <c r="E11" s="24" t="s">
        <v>2</v>
      </c>
      <c r="F11" s="28">
        <v>0.59236111111111112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B11" s="12">
        <f t="shared" si="0"/>
        <v>19</v>
      </c>
      <c r="AD11" s="12">
        <v>30</v>
      </c>
      <c r="BH11" s="12">
        <f t="shared" si="1"/>
        <v>30</v>
      </c>
      <c r="BI11" s="28">
        <v>2.0833333333333332E-2</v>
      </c>
      <c r="BJ11" s="28">
        <v>8.7500000000000008E-2</v>
      </c>
      <c r="BK11" s="28">
        <f t="shared" si="5"/>
        <v>23.495138888888889</v>
      </c>
      <c r="BL11" s="12">
        <f t="shared" si="2"/>
        <v>19</v>
      </c>
      <c r="BM11" s="28">
        <f t="shared" si="3"/>
        <v>23.474305555555556</v>
      </c>
      <c r="BO11" s="12">
        <f t="shared" si="4"/>
        <v>19</v>
      </c>
      <c r="BP11" s="47" t="s">
        <v>142</v>
      </c>
    </row>
    <row r="12" spans="1:68" ht="20.25">
      <c r="A12" s="20">
        <v>209</v>
      </c>
      <c r="B12" s="21">
        <v>1984</v>
      </c>
      <c r="C12" s="22" t="s">
        <v>3</v>
      </c>
      <c r="D12" s="70" t="s">
        <v>36</v>
      </c>
      <c r="E12" s="24" t="s">
        <v>2</v>
      </c>
      <c r="F12" s="28">
        <v>0.5854166666666667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AB12" s="12">
        <f t="shared" si="0"/>
        <v>18</v>
      </c>
      <c r="AP12" s="12">
        <v>60</v>
      </c>
      <c r="BH12" s="12">
        <f t="shared" si="1"/>
        <v>60</v>
      </c>
      <c r="BI12" s="28">
        <v>4.1666666666666664E-2</v>
      </c>
      <c r="BJ12" s="28">
        <v>4.027777777777778E-2</v>
      </c>
      <c r="BK12" s="28">
        <f t="shared" si="5"/>
        <v>23.454861111111111</v>
      </c>
      <c r="BL12" s="12">
        <f t="shared" si="2"/>
        <v>18</v>
      </c>
      <c r="BM12" s="28">
        <f t="shared" si="3"/>
        <v>23.413194444444443</v>
      </c>
      <c r="BO12" s="12">
        <f t="shared" si="4"/>
        <v>18</v>
      </c>
      <c r="BP12" s="47" t="s">
        <v>156</v>
      </c>
    </row>
    <row r="13" spans="1:68" ht="20.25">
      <c r="A13" s="20">
        <v>236</v>
      </c>
      <c r="B13" s="21"/>
      <c r="C13" s="22"/>
      <c r="D13" s="71" t="s">
        <v>123</v>
      </c>
      <c r="E13" s="24"/>
      <c r="F13" s="28">
        <v>0.59305555555555556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AB13" s="12">
        <f t="shared" si="0"/>
        <v>15</v>
      </c>
      <c r="AP13" s="12">
        <v>60</v>
      </c>
      <c r="AR13" s="12">
        <v>45</v>
      </c>
      <c r="AT13" s="12">
        <v>30</v>
      </c>
      <c r="AU13" s="12">
        <v>30</v>
      </c>
      <c r="AY13" s="12">
        <v>60</v>
      </c>
      <c r="BA13" s="12">
        <v>90</v>
      </c>
      <c r="BH13" s="12">
        <f t="shared" si="1"/>
        <v>315</v>
      </c>
      <c r="BI13" s="28">
        <v>0.21875</v>
      </c>
      <c r="BJ13" s="28">
        <v>7.013888888888889E-2</v>
      </c>
      <c r="BK13" s="28">
        <f t="shared" si="5"/>
        <v>23.477083333333333</v>
      </c>
      <c r="BL13" s="12">
        <f t="shared" si="2"/>
        <v>15</v>
      </c>
      <c r="BM13" s="28">
        <f t="shared" si="3"/>
        <v>23.258333333333333</v>
      </c>
      <c r="BO13" s="12">
        <f t="shared" si="4"/>
        <v>15</v>
      </c>
      <c r="BP13" s="47" t="s">
        <v>144</v>
      </c>
    </row>
    <row r="14" spans="1:68" ht="24">
      <c r="A14" s="20">
        <v>218</v>
      </c>
      <c r="B14" s="21">
        <v>1988</v>
      </c>
      <c r="C14" s="22" t="s">
        <v>3</v>
      </c>
      <c r="D14" s="70" t="s">
        <v>44</v>
      </c>
      <c r="E14" s="24" t="s">
        <v>43</v>
      </c>
      <c r="F14" s="28">
        <v>0.58750000000000002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AB14" s="12">
        <f t="shared" si="0"/>
        <v>15</v>
      </c>
      <c r="AP14" s="12">
        <v>60</v>
      </c>
      <c r="AR14" s="12">
        <v>45</v>
      </c>
      <c r="AT14" s="12">
        <v>30</v>
      </c>
      <c r="AU14" s="12">
        <v>30</v>
      </c>
      <c r="AY14" s="12">
        <v>60</v>
      </c>
      <c r="BA14" s="12">
        <v>90</v>
      </c>
      <c r="BH14" s="12">
        <f t="shared" si="1"/>
        <v>315</v>
      </c>
      <c r="BI14" s="28">
        <v>0.21875</v>
      </c>
      <c r="BJ14" s="28">
        <v>7.013888888888889E-2</v>
      </c>
      <c r="BK14" s="28">
        <f t="shared" si="5"/>
        <v>23.482638888888889</v>
      </c>
      <c r="BL14" s="12">
        <f t="shared" si="2"/>
        <v>15</v>
      </c>
      <c r="BM14" s="28">
        <f t="shared" si="3"/>
        <v>23.263888888888889</v>
      </c>
      <c r="BO14" s="12">
        <f t="shared" si="4"/>
        <v>15</v>
      </c>
      <c r="BP14" s="47" t="s">
        <v>157</v>
      </c>
    </row>
    <row r="15" spans="1:68" ht="20.25">
      <c r="A15" s="20">
        <v>212</v>
      </c>
      <c r="B15" s="21">
        <v>1989</v>
      </c>
      <c r="C15" s="22" t="s">
        <v>3</v>
      </c>
      <c r="D15" s="70" t="s">
        <v>39</v>
      </c>
      <c r="E15" s="24" t="s">
        <v>2</v>
      </c>
      <c r="F15" s="28">
        <v>0.58611111111111114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AB15" s="12">
        <f t="shared" si="0"/>
        <v>15</v>
      </c>
      <c r="AP15" s="12">
        <v>60</v>
      </c>
      <c r="AR15" s="12">
        <v>45</v>
      </c>
      <c r="AT15" s="12">
        <v>30</v>
      </c>
      <c r="AU15" s="12">
        <v>30</v>
      </c>
      <c r="AY15" s="12">
        <v>60</v>
      </c>
      <c r="BA15" s="12">
        <v>90</v>
      </c>
      <c r="BH15" s="12">
        <f t="shared" si="1"/>
        <v>315</v>
      </c>
      <c r="BI15" s="28">
        <v>0.21875</v>
      </c>
      <c r="BJ15" s="28">
        <v>7.013888888888889E-2</v>
      </c>
      <c r="BK15" s="28">
        <f t="shared" si="5"/>
        <v>23.484027777777776</v>
      </c>
      <c r="BL15" s="12">
        <f t="shared" si="2"/>
        <v>15</v>
      </c>
      <c r="BM15" s="28">
        <f t="shared" si="3"/>
        <v>23.265277777777776</v>
      </c>
      <c r="BO15" s="12">
        <f t="shared" si="4"/>
        <v>15</v>
      </c>
      <c r="BP15" s="47" t="s">
        <v>159</v>
      </c>
    </row>
    <row r="16" spans="1:68" ht="24">
      <c r="A16" s="20">
        <v>217</v>
      </c>
      <c r="B16" s="21">
        <v>1990</v>
      </c>
      <c r="C16" s="22" t="s">
        <v>0</v>
      </c>
      <c r="D16" s="70" t="s">
        <v>42</v>
      </c>
      <c r="E16" s="24" t="s">
        <v>43</v>
      </c>
      <c r="F16" s="28">
        <v>0.58750000000000002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AB16" s="12">
        <f t="shared" si="0"/>
        <v>15</v>
      </c>
      <c r="AP16" s="12">
        <v>60</v>
      </c>
      <c r="AR16" s="12">
        <v>45</v>
      </c>
      <c r="AT16" s="12">
        <v>30</v>
      </c>
      <c r="AU16" s="12">
        <v>30</v>
      </c>
      <c r="AY16" s="12">
        <v>60</v>
      </c>
      <c r="BA16" s="12">
        <v>90</v>
      </c>
      <c r="BH16" s="12">
        <f t="shared" si="1"/>
        <v>315</v>
      </c>
      <c r="BI16" s="28">
        <v>0.21875</v>
      </c>
      <c r="BJ16" s="28">
        <v>7.2222222222222229E-2</v>
      </c>
      <c r="BK16" s="28">
        <f t="shared" si="5"/>
        <v>23.484722222222224</v>
      </c>
      <c r="BL16" s="12">
        <f t="shared" si="2"/>
        <v>15</v>
      </c>
      <c r="BM16" s="28">
        <f t="shared" si="3"/>
        <v>23.265972222222224</v>
      </c>
      <c r="BO16" s="12">
        <f t="shared" si="4"/>
        <v>15</v>
      </c>
      <c r="BP16" s="47" t="s">
        <v>134</v>
      </c>
    </row>
    <row r="17" spans="1:68" ht="30">
      <c r="A17" s="20">
        <v>224</v>
      </c>
      <c r="B17" s="21">
        <v>1977</v>
      </c>
      <c r="C17" s="22" t="s">
        <v>3</v>
      </c>
      <c r="D17" s="70" t="s">
        <v>130</v>
      </c>
      <c r="E17" s="24" t="s">
        <v>2</v>
      </c>
      <c r="F17" s="28">
        <v>0.58958333333333335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AB17" s="12">
        <f t="shared" si="0"/>
        <v>15</v>
      </c>
      <c r="AP17" s="12">
        <v>60</v>
      </c>
      <c r="BB17" s="12">
        <v>90</v>
      </c>
      <c r="BH17" s="12">
        <f t="shared" si="1"/>
        <v>150</v>
      </c>
      <c r="BI17" s="28">
        <v>0.10416666666666667</v>
      </c>
      <c r="BJ17" s="28">
        <v>3.1944444444444449E-2</v>
      </c>
      <c r="BK17" s="28">
        <f t="shared" si="5"/>
        <v>23.442361111111111</v>
      </c>
      <c r="BL17" s="12">
        <f t="shared" si="2"/>
        <v>15</v>
      </c>
      <c r="BM17" s="28">
        <f t="shared" si="3"/>
        <v>23.338194444444444</v>
      </c>
      <c r="BO17" s="12">
        <f t="shared" si="4"/>
        <v>15</v>
      </c>
      <c r="BP17" s="47" t="s">
        <v>160</v>
      </c>
    </row>
    <row r="18" spans="1:68" ht="20.25">
      <c r="A18" s="20">
        <v>227</v>
      </c>
      <c r="B18" s="21">
        <v>1990</v>
      </c>
      <c r="C18" s="22" t="s">
        <v>0</v>
      </c>
      <c r="D18" s="70" t="s">
        <v>51</v>
      </c>
      <c r="E18" s="24" t="s">
        <v>2</v>
      </c>
      <c r="F18" s="28">
        <v>0.59027777777777779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AB18" s="12">
        <f t="shared" si="0"/>
        <v>14</v>
      </c>
      <c r="AD18" s="12">
        <v>30</v>
      </c>
      <c r="AP18" s="12">
        <v>60</v>
      </c>
      <c r="AR18" s="12">
        <v>45</v>
      </c>
      <c r="AT18" s="12">
        <v>30</v>
      </c>
      <c r="AU18" s="12">
        <v>30</v>
      </c>
      <c r="BA18" s="12">
        <v>90</v>
      </c>
      <c r="BH18" s="12">
        <f t="shared" si="1"/>
        <v>285</v>
      </c>
      <c r="BI18" s="28">
        <v>0.19791666666666666</v>
      </c>
      <c r="BJ18" s="28">
        <v>8.3333333333333329E-2</v>
      </c>
      <c r="BK18" s="28">
        <f t="shared" si="5"/>
        <v>23.493055555555554</v>
      </c>
      <c r="BL18" s="12">
        <f t="shared" si="2"/>
        <v>14</v>
      </c>
      <c r="BM18" s="28">
        <f t="shared" si="3"/>
        <v>23.295138888888886</v>
      </c>
      <c r="BO18" s="12">
        <f t="shared" si="4"/>
        <v>14</v>
      </c>
      <c r="BP18" s="47" t="s">
        <v>138</v>
      </c>
    </row>
    <row r="19" spans="1:68" ht="20.25">
      <c r="A19" s="20">
        <v>205</v>
      </c>
      <c r="B19" s="21">
        <v>1981</v>
      </c>
      <c r="C19" s="22" t="s">
        <v>3</v>
      </c>
      <c r="D19" s="70" t="s">
        <v>33</v>
      </c>
      <c r="E19" s="24" t="s">
        <v>2</v>
      </c>
      <c r="F19" s="28">
        <v>0.58402777777777781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2">
        <v>1</v>
      </c>
      <c r="R19" s="12">
        <v>1</v>
      </c>
      <c r="S19" s="12">
        <v>1</v>
      </c>
      <c r="T19" s="12">
        <v>1</v>
      </c>
      <c r="AB19" s="12">
        <f t="shared" si="0"/>
        <v>13</v>
      </c>
      <c r="AD19" s="12">
        <v>30</v>
      </c>
      <c r="AP19" s="12">
        <v>60</v>
      </c>
      <c r="AT19" s="12">
        <v>30</v>
      </c>
      <c r="AU19" s="12">
        <v>30</v>
      </c>
      <c r="AY19" s="12">
        <v>60</v>
      </c>
      <c r="BB19" s="12">
        <v>90</v>
      </c>
      <c r="BH19" s="12">
        <f t="shared" si="1"/>
        <v>300</v>
      </c>
      <c r="BI19" s="28">
        <v>0.20833333333333334</v>
      </c>
      <c r="BJ19" s="28">
        <v>7.0833333333333331E-2</v>
      </c>
      <c r="BK19" s="28">
        <f t="shared" si="5"/>
        <v>23.486805555555556</v>
      </c>
      <c r="BL19" s="12">
        <f t="shared" si="2"/>
        <v>13</v>
      </c>
      <c r="BM19" s="28">
        <f t="shared" si="3"/>
        <v>23.278472222222224</v>
      </c>
      <c r="BO19" s="12">
        <f t="shared" si="4"/>
        <v>13</v>
      </c>
      <c r="BP19" s="47" t="s">
        <v>172</v>
      </c>
    </row>
    <row r="20" spans="1:68" ht="20.25">
      <c r="A20" s="20">
        <v>228</v>
      </c>
      <c r="B20" s="21">
        <v>1990</v>
      </c>
      <c r="C20" s="22" t="s">
        <v>3</v>
      </c>
      <c r="D20" s="70" t="s">
        <v>52</v>
      </c>
      <c r="E20" s="24" t="s">
        <v>2</v>
      </c>
      <c r="F20" s="28">
        <v>0.59097222222222223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AB20" s="12">
        <f t="shared" si="0"/>
        <v>13</v>
      </c>
      <c r="AD20" s="12">
        <v>30</v>
      </c>
      <c r="AP20" s="12">
        <v>60</v>
      </c>
      <c r="AR20" s="12">
        <v>45</v>
      </c>
      <c r="AT20" s="12">
        <v>30</v>
      </c>
      <c r="AU20" s="12">
        <v>30</v>
      </c>
      <c r="BA20" s="12">
        <v>90</v>
      </c>
      <c r="BH20" s="12">
        <f t="shared" si="1"/>
        <v>285</v>
      </c>
      <c r="BI20" s="28">
        <v>0.19791666666666666</v>
      </c>
      <c r="BJ20" s="28">
        <v>8.1944444444444445E-2</v>
      </c>
      <c r="BK20" s="28">
        <f t="shared" si="5"/>
        <v>23.490972222222222</v>
      </c>
      <c r="BL20" s="12">
        <f t="shared" si="2"/>
        <v>13</v>
      </c>
      <c r="BM20" s="28">
        <f t="shared" si="3"/>
        <v>23.293055555555554</v>
      </c>
      <c r="BO20" s="12">
        <f t="shared" si="4"/>
        <v>13</v>
      </c>
      <c r="BP20" s="47" t="s">
        <v>161</v>
      </c>
    </row>
    <row r="21" spans="1:68" ht="20.25">
      <c r="A21" s="20">
        <v>213</v>
      </c>
      <c r="B21" s="21">
        <v>1970</v>
      </c>
      <c r="C21" s="22" t="s">
        <v>3</v>
      </c>
      <c r="D21" s="70" t="s">
        <v>40</v>
      </c>
      <c r="E21" s="24" t="s">
        <v>2</v>
      </c>
      <c r="F21" s="28">
        <v>0.58680555555555558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AB21" s="12">
        <f t="shared" si="0"/>
        <v>13</v>
      </c>
      <c r="AY21" s="12">
        <v>60</v>
      </c>
      <c r="BA21" s="12">
        <v>90</v>
      </c>
      <c r="BH21" s="12">
        <f t="shared" si="1"/>
        <v>150</v>
      </c>
      <c r="BI21" s="28">
        <v>0.10416666666666667</v>
      </c>
      <c r="BJ21" s="28">
        <v>3.0555555555555555E-2</v>
      </c>
      <c r="BK21" s="28">
        <f t="shared" si="5"/>
        <v>23.443749999999998</v>
      </c>
      <c r="BL21" s="12">
        <f t="shared" si="2"/>
        <v>13</v>
      </c>
      <c r="BM21" s="28">
        <f t="shared" si="3"/>
        <v>23.33958333333333</v>
      </c>
      <c r="BO21" s="12">
        <f t="shared" si="4"/>
        <v>13</v>
      </c>
      <c r="BP21" s="47" t="s">
        <v>162</v>
      </c>
    </row>
    <row r="22" spans="1:68" ht="30">
      <c r="A22" s="20">
        <v>211</v>
      </c>
      <c r="B22" s="21">
        <v>1972</v>
      </c>
      <c r="C22" s="22" t="s">
        <v>3</v>
      </c>
      <c r="D22" s="70" t="s">
        <v>38</v>
      </c>
      <c r="E22" s="24" t="s">
        <v>2</v>
      </c>
      <c r="F22" s="28">
        <v>0.58611111111111114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AB22" s="12">
        <f t="shared" si="0"/>
        <v>13</v>
      </c>
      <c r="AY22" s="12">
        <v>60</v>
      </c>
      <c r="BA22" s="12">
        <v>90</v>
      </c>
      <c r="BH22" s="12">
        <f t="shared" si="1"/>
        <v>150</v>
      </c>
      <c r="BI22" s="28">
        <v>0.10416666666666667</v>
      </c>
      <c r="BJ22" s="28">
        <v>3.0555555555555555E-2</v>
      </c>
      <c r="BK22" s="28">
        <f t="shared" si="5"/>
        <v>23.444444444444443</v>
      </c>
      <c r="BL22" s="12">
        <f t="shared" si="2"/>
        <v>13</v>
      </c>
      <c r="BM22" s="28">
        <f t="shared" si="3"/>
        <v>23.340277777777775</v>
      </c>
      <c r="BO22" s="12">
        <f t="shared" si="4"/>
        <v>13</v>
      </c>
      <c r="BP22" s="47" t="s">
        <v>163</v>
      </c>
    </row>
    <row r="23" spans="1:68" ht="20.25">
      <c r="A23" s="20">
        <v>226</v>
      </c>
      <c r="B23" s="21">
        <v>1960</v>
      </c>
      <c r="C23" s="22" t="s">
        <v>0</v>
      </c>
      <c r="D23" s="70" t="s">
        <v>50</v>
      </c>
      <c r="E23" s="24" t="s">
        <v>2</v>
      </c>
      <c r="F23" s="28">
        <v>0.59027777777777779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AB23" s="12">
        <f t="shared" si="0"/>
        <v>12</v>
      </c>
      <c r="AD23" s="12">
        <v>30</v>
      </c>
      <c r="AR23" s="12">
        <v>45</v>
      </c>
      <c r="AT23" s="12">
        <v>30</v>
      </c>
      <c r="AU23" s="12">
        <v>30</v>
      </c>
      <c r="BH23" s="12">
        <f t="shared" si="1"/>
        <v>135</v>
      </c>
      <c r="BI23" s="28">
        <v>9.375E-2</v>
      </c>
      <c r="BJ23" s="28">
        <v>8.9583333333333334E-2</v>
      </c>
      <c r="BK23" s="28">
        <f t="shared" si="5"/>
        <v>23.499305555555555</v>
      </c>
      <c r="BL23" s="12">
        <f t="shared" si="2"/>
        <v>12</v>
      </c>
      <c r="BM23" s="28">
        <f t="shared" si="3"/>
        <v>23.405555555555555</v>
      </c>
      <c r="BO23" s="12">
        <f t="shared" si="4"/>
        <v>12</v>
      </c>
      <c r="BP23" s="47" t="s">
        <v>140</v>
      </c>
    </row>
    <row r="24" spans="1:68" ht="20.25">
      <c r="A24" s="20">
        <v>222</v>
      </c>
      <c r="B24" s="21">
        <v>1985</v>
      </c>
      <c r="C24" s="22" t="s">
        <v>0</v>
      </c>
      <c r="D24" s="70" t="s">
        <v>47</v>
      </c>
      <c r="E24" s="24" t="s">
        <v>2</v>
      </c>
      <c r="F24" s="28">
        <v>0.58888888888888891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>
        <v>1</v>
      </c>
      <c r="AB24" s="12">
        <f t="shared" si="0"/>
        <v>12</v>
      </c>
      <c r="AP24" s="12">
        <v>60</v>
      </c>
      <c r="AY24" s="12">
        <v>60</v>
      </c>
      <c r="BH24" s="12">
        <f t="shared" si="1"/>
        <v>120</v>
      </c>
      <c r="BI24" s="28">
        <v>8.3333333333333329E-2</v>
      </c>
      <c r="BJ24" s="28">
        <v>8.1944444444444445E-2</v>
      </c>
      <c r="BK24" s="28">
        <f t="shared" si="5"/>
        <v>23.493055555555557</v>
      </c>
      <c r="BL24" s="12">
        <f t="shared" si="2"/>
        <v>12</v>
      </c>
      <c r="BM24" s="28">
        <f t="shared" si="3"/>
        <v>23.409722222222225</v>
      </c>
      <c r="BO24" s="12">
        <f t="shared" si="4"/>
        <v>12</v>
      </c>
      <c r="BP24" s="47" t="s">
        <v>143</v>
      </c>
    </row>
    <row r="25" spans="1:68" ht="20.25">
      <c r="A25" s="20">
        <v>221</v>
      </c>
      <c r="B25" s="21">
        <v>1973</v>
      </c>
      <c r="C25" s="22" t="s">
        <v>0</v>
      </c>
      <c r="D25" s="70" t="s">
        <v>46</v>
      </c>
      <c r="E25" s="24" t="s">
        <v>2</v>
      </c>
      <c r="F25" s="28">
        <v>0.58819444444444446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12">
        <v>1</v>
      </c>
      <c r="S25" s="12">
        <v>1</v>
      </c>
      <c r="AB25" s="12">
        <f t="shared" si="0"/>
        <v>12</v>
      </c>
      <c r="AP25" s="12">
        <v>60</v>
      </c>
      <c r="AY25" s="12">
        <v>60</v>
      </c>
      <c r="BH25" s="12">
        <f t="shared" si="1"/>
        <v>120</v>
      </c>
      <c r="BI25" s="28">
        <v>8.3333333333333329E-2</v>
      </c>
      <c r="BJ25" s="28">
        <v>8.2638888888888887E-2</v>
      </c>
      <c r="BK25" s="28">
        <f t="shared" si="5"/>
        <v>23.494444444444444</v>
      </c>
      <c r="BL25" s="12">
        <f t="shared" si="2"/>
        <v>12</v>
      </c>
      <c r="BM25" s="28">
        <f t="shared" si="3"/>
        <v>23.411111111111111</v>
      </c>
      <c r="BO25" s="12">
        <f t="shared" si="4"/>
        <v>12</v>
      </c>
      <c r="BP25" s="47" t="s">
        <v>165</v>
      </c>
    </row>
    <row r="26" spans="1:68" ht="20.25">
      <c r="A26" s="20">
        <v>220</v>
      </c>
      <c r="B26" s="21">
        <v>1985</v>
      </c>
      <c r="C26" s="22" t="s">
        <v>0</v>
      </c>
      <c r="D26" s="70" t="s">
        <v>45</v>
      </c>
      <c r="E26" s="24" t="s">
        <v>2</v>
      </c>
      <c r="F26" s="28">
        <v>0.58819444444444446</v>
      </c>
      <c r="H26" s="12">
        <v>1</v>
      </c>
      <c r="I26" s="12">
        <v>1</v>
      </c>
      <c r="J26" s="12">
        <v>1</v>
      </c>
      <c r="K26" s="12">
        <v>1</v>
      </c>
      <c r="L26" s="12">
        <v>1</v>
      </c>
      <c r="M26" s="12">
        <v>1</v>
      </c>
      <c r="N26" s="12">
        <v>1</v>
      </c>
      <c r="O26" s="12">
        <v>1</v>
      </c>
      <c r="P26" s="12">
        <v>1</v>
      </c>
      <c r="Q26" s="12">
        <v>1</v>
      </c>
      <c r="R26" s="12">
        <v>1</v>
      </c>
      <c r="S26" s="12">
        <v>1</v>
      </c>
      <c r="AB26" s="12">
        <f t="shared" si="0"/>
        <v>12</v>
      </c>
      <c r="AP26" s="12">
        <v>60</v>
      </c>
      <c r="AY26" s="12">
        <v>60</v>
      </c>
      <c r="BH26" s="12">
        <f t="shared" si="1"/>
        <v>120</v>
      </c>
      <c r="BI26" s="28">
        <v>8.3333333333333329E-2</v>
      </c>
      <c r="BJ26" s="28">
        <v>8.3333333333333329E-2</v>
      </c>
      <c r="BK26" s="28">
        <f t="shared" si="5"/>
        <v>23.495138888888889</v>
      </c>
      <c r="BL26" s="12">
        <f t="shared" si="2"/>
        <v>12</v>
      </c>
      <c r="BM26" s="28">
        <f t="shared" si="3"/>
        <v>23.411805555555556</v>
      </c>
      <c r="BO26" s="12">
        <f t="shared" si="4"/>
        <v>12</v>
      </c>
      <c r="BP26" s="47" t="s">
        <v>166</v>
      </c>
    </row>
    <row r="27" spans="1:68" ht="20.25">
      <c r="A27" s="20">
        <v>204</v>
      </c>
      <c r="B27" s="21">
        <v>1983</v>
      </c>
      <c r="C27" s="22" t="s">
        <v>3</v>
      </c>
      <c r="D27" s="70" t="s">
        <v>32</v>
      </c>
      <c r="E27" s="24" t="s">
        <v>2</v>
      </c>
      <c r="F27" s="28">
        <v>0.58333333333333337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AB27" s="12">
        <f t="shared" si="0"/>
        <v>12</v>
      </c>
      <c r="AP27" s="12">
        <v>60</v>
      </c>
      <c r="AY27" s="12">
        <v>60</v>
      </c>
      <c r="BH27" s="12">
        <f t="shared" si="1"/>
        <v>120</v>
      </c>
      <c r="BI27" s="28">
        <v>8.3333333333333329E-2</v>
      </c>
      <c r="BJ27" s="28">
        <v>8.1250000000000003E-2</v>
      </c>
      <c r="BK27" s="28">
        <f t="shared" si="5"/>
        <v>23.497916666666669</v>
      </c>
      <c r="BL27" s="12">
        <f t="shared" si="2"/>
        <v>12</v>
      </c>
      <c r="BM27" s="28">
        <f t="shared" si="3"/>
        <v>23.414583333333336</v>
      </c>
      <c r="BO27" s="12">
        <f t="shared" si="4"/>
        <v>12</v>
      </c>
      <c r="BP27" s="47" t="s">
        <v>164</v>
      </c>
    </row>
    <row r="28" spans="1:68" ht="20.25">
      <c r="A28" s="20">
        <v>237</v>
      </c>
      <c r="B28" s="21"/>
      <c r="C28" s="22"/>
      <c r="D28" s="71" t="s">
        <v>124</v>
      </c>
      <c r="E28" s="24" t="s">
        <v>2</v>
      </c>
      <c r="F28" s="28">
        <v>0.59375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1</v>
      </c>
      <c r="AB28" s="12">
        <f t="shared" si="0"/>
        <v>10</v>
      </c>
      <c r="AD28" s="12">
        <v>30</v>
      </c>
      <c r="AR28" s="12">
        <v>45</v>
      </c>
      <c r="BH28" s="12">
        <f t="shared" si="1"/>
        <v>75</v>
      </c>
      <c r="BI28" s="28">
        <v>5.2083333333333336E-2</v>
      </c>
      <c r="BJ28" s="28">
        <v>0.9784722222222223</v>
      </c>
      <c r="BK28" s="28">
        <f t="shared" si="5"/>
        <v>24.384722222222223</v>
      </c>
      <c r="BL28" s="12">
        <f t="shared" si="2"/>
        <v>10</v>
      </c>
      <c r="BM28" s="28">
        <f t="shared" si="3"/>
        <v>24.332638888888891</v>
      </c>
      <c r="BO28" s="12">
        <f t="shared" si="4"/>
        <v>10</v>
      </c>
      <c r="BP28" s="47" t="s">
        <v>167</v>
      </c>
    </row>
    <row r="29" spans="1:68" ht="20.25">
      <c r="A29" s="20">
        <v>238</v>
      </c>
      <c r="B29" s="21"/>
      <c r="C29" s="22"/>
      <c r="D29" s="71" t="s">
        <v>125</v>
      </c>
      <c r="E29" s="24" t="s">
        <v>2</v>
      </c>
      <c r="F29" s="28">
        <v>0.59375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AB29" s="12">
        <f t="shared" si="0"/>
        <v>10</v>
      </c>
      <c r="AD29" s="12">
        <v>30</v>
      </c>
      <c r="AR29" s="12">
        <v>45</v>
      </c>
      <c r="BH29" s="12">
        <f t="shared" si="1"/>
        <v>75</v>
      </c>
      <c r="BI29" s="28">
        <v>5.2083333333333336E-2</v>
      </c>
      <c r="BJ29" s="28">
        <v>0.9784722222222223</v>
      </c>
      <c r="BK29" s="28">
        <f t="shared" si="5"/>
        <v>24.384722222222223</v>
      </c>
      <c r="BL29" s="12">
        <f t="shared" si="2"/>
        <v>10</v>
      </c>
      <c r="BM29" s="28">
        <f t="shared" si="3"/>
        <v>24.332638888888891</v>
      </c>
      <c r="BO29" s="12">
        <f t="shared" si="4"/>
        <v>10</v>
      </c>
      <c r="BP29" s="47" t="s">
        <v>169</v>
      </c>
    </row>
    <row r="30" spans="1:68" ht="30">
      <c r="A30" s="20">
        <v>210</v>
      </c>
      <c r="B30" s="21">
        <v>1969</v>
      </c>
      <c r="C30" s="22" t="s">
        <v>3</v>
      </c>
      <c r="D30" s="70" t="s">
        <v>37</v>
      </c>
      <c r="E30" s="24" t="s">
        <v>2</v>
      </c>
      <c r="F30" s="28">
        <v>0.5854166666666667</v>
      </c>
      <c r="H30" s="12">
        <v>1</v>
      </c>
      <c r="I30" s="12">
        <v>1</v>
      </c>
      <c r="AB30" s="12">
        <f t="shared" si="0"/>
        <v>2</v>
      </c>
      <c r="AG30" s="12">
        <v>30</v>
      </c>
      <c r="AI30" s="12">
        <v>45</v>
      </c>
      <c r="AP30" s="12">
        <v>60</v>
      </c>
      <c r="BH30" s="12">
        <f t="shared" si="1"/>
        <v>135</v>
      </c>
      <c r="BI30" s="28">
        <v>9.375E-2</v>
      </c>
      <c r="BJ30" s="28">
        <v>0.96666666666666667</v>
      </c>
      <c r="BK30" s="28">
        <f t="shared" si="5"/>
        <v>24.381249999999998</v>
      </c>
      <c r="BL30" s="12">
        <f t="shared" si="2"/>
        <v>2</v>
      </c>
      <c r="BM30" s="28">
        <f t="shared" si="3"/>
        <v>24.287499999999998</v>
      </c>
      <c r="BO30" s="12">
        <f t="shared" si="4"/>
        <v>2</v>
      </c>
      <c r="BP30" s="47" t="s">
        <v>168</v>
      </c>
    </row>
    <row r="31" spans="1:68" ht="20.25">
      <c r="A31" s="20">
        <v>214</v>
      </c>
      <c r="B31" s="21">
        <v>1960</v>
      </c>
      <c r="C31" s="22" t="s">
        <v>3</v>
      </c>
      <c r="D31" s="70" t="s">
        <v>41</v>
      </c>
      <c r="E31" s="24" t="s">
        <v>2</v>
      </c>
      <c r="F31" s="28">
        <v>0.58680555555555558</v>
      </c>
      <c r="H31" s="12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1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2">
        <v>1</v>
      </c>
      <c r="AB31" s="12">
        <f t="shared" si="0"/>
        <v>20</v>
      </c>
      <c r="AD31" s="12">
        <v>30</v>
      </c>
      <c r="AP31" s="12">
        <v>60</v>
      </c>
      <c r="AT31" s="12">
        <v>30</v>
      </c>
      <c r="AU31" s="12">
        <v>30</v>
      </c>
      <c r="AY31" s="12">
        <v>60</v>
      </c>
      <c r="BA31" s="12">
        <v>90</v>
      </c>
      <c r="BH31" s="12">
        <f t="shared" si="1"/>
        <v>300</v>
      </c>
      <c r="BI31" s="28">
        <v>0.20833333333333334</v>
      </c>
      <c r="BJ31" s="28">
        <v>9.7222222222222224E-2</v>
      </c>
      <c r="BK31" s="28">
        <f t="shared" si="5"/>
        <v>23.510416666666664</v>
      </c>
      <c r="BL31" s="12">
        <f t="shared" si="2"/>
        <v>20</v>
      </c>
      <c r="BM31" s="28">
        <f t="shared" si="3"/>
        <v>23.302083333333332</v>
      </c>
      <c r="BN31" s="12">
        <v>20</v>
      </c>
      <c r="BO31" s="12">
        <f t="shared" si="4"/>
        <v>0</v>
      </c>
      <c r="BP31" s="47" t="s">
        <v>170</v>
      </c>
    </row>
    <row r="32" spans="1:68" ht="20.25">
      <c r="A32" s="20">
        <v>230</v>
      </c>
      <c r="B32" s="21">
        <v>1996</v>
      </c>
      <c r="C32" s="22" t="s">
        <v>3</v>
      </c>
      <c r="D32" s="70" t="s">
        <v>53</v>
      </c>
      <c r="E32" s="24" t="s">
        <v>2</v>
      </c>
      <c r="F32" s="28">
        <v>0.59097222222222223</v>
      </c>
      <c r="AB32" s="12">
        <f t="shared" si="0"/>
        <v>0</v>
      </c>
      <c r="BH32" s="12">
        <f t="shared" si="1"/>
        <v>0</v>
      </c>
      <c r="BK32" s="28">
        <f t="shared" si="5"/>
        <v>23.409027777777776</v>
      </c>
      <c r="BL32" s="12">
        <f t="shared" si="2"/>
        <v>0</v>
      </c>
      <c r="BM32" s="28">
        <f t="shared" si="3"/>
        <v>23.409027777777776</v>
      </c>
      <c r="BO32" s="12">
        <f t="shared" si="4"/>
        <v>0</v>
      </c>
      <c r="BP32" s="48" t="s">
        <v>171</v>
      </c>
    </row>
    <row r="33" spans="1:68" s="42" customFormat="1" ht="20.25">
      <c r="A33" s="63">
        <v>203</v>
      </c>
      <c r="B33" s="64">
        <v>1993</v>
      </c>
      <c r="C33" s="65" t="s">
        <v>3</v>
      </c>
      <c r="D33" s="72" t="s">
        <v>31</v>
      </c>
      <c r="E33" s="67" t="s">
        <v>2</v>
      </c>
      <c r="F33" s="68">
        <v>0.58333333333333337</v>
      </c>
      <c r="H33" s="42">
        <v>1</v>
      </c>
      <c r="I33" s="42">
        <v>1</v>
      </c>
      <c r="J33" s="42">
        <v>1</v>
      </c>
      <c r="K33" s="42">
        <v>1</v>
      </c>
      <c r="L33" s="42">
        <v>1</v>
      </c>
      <c r="M33" s="42">
        <v>1</v>
      </c>
      <c r="N33" s="42">
        <v>1</v>
      </c>
      <c r="O33" s="42">
        <v>1</v>
      </c>
      <c r="P33" s="42">
        <v>1</v>
      </c>
      <c r="Q33" s="42">
        <v>1</v>
      </c>
      <c r="R33" s="42">
        <v>1</v>
      </c>
      <c r="S33" s="42">
        <v>1</v>
      </c>
      <c r="T33" s="42">
        <v>1</v>
      </c>
      <c r="AB33" s="42">
        <f>SUM(H33:AA33)</f>
        <v>13</v>
      </c>
      <c r="AD33" s="42">
        <v>30</v>
      </c>
      <c r="AP33" s="42">
        <v>60</v>
      </c>
      <c r="AT33" s="42">
        <v>30</v>
      </c>
      <c r="AU33" s="42">
        <v>30</v>
      </c>
      <c r="AY33" s="42">
        <v>60</v>
      </c>
      <c r="BB33" s="42">
        <v>90</v>
      </c>
      <c r="BH33" s="42">
        <f>SUM(AD33:BG33)</f>
        <v>300</v>
      </c>
      <c r="BI33" s="68">
        <v>0.20833333333333334</v>
      </c>
      <c r="BJ33" s="68">
        <v>7.0833333333333331E-2</v>
      </c>
      <c r="BK33" s="68">
        <f>24-F33+BJ33</f>
        <v>23.487500000000001</v>
      </c>
      <c r="BL33" s="42">
        <f>AB33</f>
        <v>13</v>
      </c>
      <c r="BM33" s="68">
        <f>BK33-BI33</f>
        <v>23.279166666666669</v>
      </c>
      <c r="BO33" s="42">
        <f>BL33-BN33</f>
        <v>13</v>
      </c>
      <c r="BP33" s="69" t="s">
        <v>158</v>
      </c>
    </row>
    <row r="34" spans="1:68" s="42" customFormat="1" ht="20.25">
      <c r="A34" s="63">
        <v>223</v>
      </c>
      <c r="B34" s="64">
        <v>1981</v>
      </c>
      <c r="C34" s="65" t="s">
        <v>3</v>
      </c>
      <c r="D34" s="72" t="s">
        <v>48</v>
      </c>
      <c r="E34" s="67" t="s">
        <v>2</v>
      </c>
      <c r="F34" s="68">
        <v>0.58888888888888891</v>
      </c>
      <c r="H34" s="42">
        <v>1</v>
      </c>
      <c r="I34" s="42">
        <v>1</v>
      </c>
      <c r="J34" s="42">
        <v>1</v>
      </c>
      <c r="K34" s="42">
        <v>1</v>
      </c>
      <c r="L34" s="42">
        <v>1</v>
      </c>
      <c r="M34" s="42">
        <v>1</v>
      </c>
      <c r="N34" s="42">
        <v>1</v>
      </c>
      <c r="O34" s="42">
        <v>1</v>
      </c>
      <c r="P34" s="42">
        <v>1</v>
      </c>
      <c r="Q34" s="42">
        <v>1</v>
      </c>
      <c r="R34" s="42">
        <v>1</v>
      </c>
      <c r="S34" s="42">
        <v>1</v>
      </c>
      <c r="T34" s="42">
        <v>1</v>
      </c>
      <c r="U34" s="42">
        <v>1</v>
      </c>
      <c r="V34" s="42">
        <v>1</v>
      </c>
      <c r="W34" s="42">
        <v>1</v>
      </c>
      <c r="X34" s="42">
        <v>1</v>
      </c>
      <c r="Y34" s="42">
        <v>1</v>
      </c>
      <c r="Z34" s="42">
        <v>1</v>
      </c>
      <c r="AA34" s="42">
        <v>1</v>
      </c>
      <c r="AB34" s="42">
        <f>SUM(H34:AA34)</f>
        <v>20</v>
      </c>
      <c r="AD34" s="42">
        <v>30</v>
      </c>
      <c r="AE34" s="42">
        <v>45</v>
      </c>
      <c r="AF34" s="42">
        <v>45</v>
      </c>
      <c r="AG34" s="42">
        <v>30</v>
      </c>
      <c r="AH34" s="42">
        <v>45</v>
      </c>
      <c r="AI34" s="42">
        <v>45</v>
      </c>
      <c r="AJ34" s="42">
        <v>30</v>
      </c>
      <c r="AK34" s="42">
        <v>45</v>
      </c>
      <c r="AL34" s="42">
        <v>60</v>
      </c>
      <c r="AQ34" s="42">
        <v>30</v>
      </c>
      <c r="AU34" s="42">
        <v>30</v>
      </c>
      <c r="BH34" s="42">
        <f>SUM(AD34:BG34)</f>
        <v>435</v>
      </c>
      <c r="BI34" s="68">
        <v>0.30208333333333331</v>
      </c>
      <c r="BJ34" s="68">
        <v>8.1944444444444445E-2</v>
      </c>
      <c r="BK34" s="68">
        <f>24-F34+BJ34</f>
        <v>23.493055555555557</v>
      </c>
      <c r="BL34" s="42">
        <f>AB34</f>
        <v>20</v>
      </c>
      <c r="BM34" s="68">
        <f>BK34-BI34</f>
        <v>23.190972222222225</v>
      </c>
      <c r="BO34" s="42">
        <f>BL34-BN34</f>
        <v>20</v>
      </c>
      <c r="BP34" s="69" t="s">
        <v>174</v>
      </c>
    </row>
    <row r="35" spans="1:68" ht="20.25">
      <c r="A35" s="20"/>
      <c r="B35" s="21"/>
      <c r="C35" s="22"/>
      <c r="D35" s="71"/>
      <c r="E35" s="24"/>
    </row>
    <row r="36" spans="1:68" ht="20.25">
      <c r="A36" s="20"/>
      <c r="B36" s="21"/>
      <c r="C36" s="22"/>
      <c r="D36" s="71"/>
      <c r="E36" s="24"/>
    </row>
    <row r="37" spans="1:68" ht="20.25">
      <c r="A37" s="20"/>
      <c r="B37" s="21"/>
      <c r="C37" s="22"/>
      <c r="D37" s="71"/>
      <c r="E37" s="24"/>
    </row>
    <row r="38" spans="1:68" ht="20.25">
      <c r="A38" s="20"/>
      <c r="B38" s="21"/>
      <c r="C38" s="22"/>
      <c r="D38" s="71"/>
      <c r="E38" s="24"/>
    </row>
    <row r="39" spans="1:68" ht="20.25">
      <c r="A39" s="20"/>
      <c r="B39" s="21"/>
      <c r="C39" s="22"/>
      <c r="D39" s="71"/>
      <c r="E39" s="24"/>
    </row>
    <row r="40" spans="1:68" ht="20.25">
      <c r="A40" s="20"/>
      <c r="B40" s="21"/>
      <c r="C40" s="22"/>
      <c r="D40" s="71"/>
      <c r="E40" s="24"/>
    </row>
    <row r="41" spans="1:68" ht="20.25">
      <c r="A41" s="20"/>
      <c r="B41" s="21"/>
      <c r="C41" s="22"/>
      <c r="D41" s="71"/>
      <c r="E41" s="24"/>
    </row>
    <row r="42" spans="1:68" ht="20.25">
      <c r="A42" s="20"/>
      <c r="B42" s="21"/>
      <c r="C42" s="22"/>
      <c r="D42" s="71"/>
      <c r="E42" s="24"/>
    </row>
    <row r="43" spans="1:68" ht="20.25">
      <c r="A43" s="20"/>
      <c r="B43" s="21"/>
      <c r="C43" s="22"/>
      <c r="D43" s="71"/>
      <c r="E43" s="24"/>
    </row>
    <row r="44" spans="1:68" ht="20.25">
      <c r="A44" s="20"/>
      <c r="B44" s="21"/>
      <c r="C44" s="22"/>
      <c r="D44" s="71"/>
      <c r="E44" s="24"/>
    </row>
    <row r="45" spans="1:68" ht="20.25">
      <c r="A45" s="20"/>
      <c r="B45" s="21"/>
      <c r="C45" s="22"/>
      <c r="D45" s="71"/>
      <c r="E45" s="24"/>
    </row>
    <row r="46" spans="1:68" ht="20.25">
      <c r="A46" s="20"/>
      <c r="B46" s="21"/>
      <c r="C46" s="22"/>
      <c r="D46" s="71"/>
      <c r="E46" s="24"/>
    </row>
    <row r="47" spans="1:68" ht="20.25">
      <c r="A47" s="20"/>
      <c r="B47" s="21"/>
      <c r="C47" s="22"/>
      <c r="D47" s="71"/>
      <c r="E47" s="24"/>
    </row>
    <row r="48" spans="1:68" ht="20.25">
      <c r="A48" s="20"/>
      <c r="B48" s="21"/>
      <c r="C48" s="22"/>
      <c r="D48" s="71"/>
      <c r="E48" s="24"/>
    </row>
    <row r="49" spans="1:5" ht="20.25">
      <c r="A49" s="20"/>
      <c r="B49" s="21"/>
      <c r="C49" s="22"/>
      <c r="D49" s="71"/>
      <c r="E49" s="24"/>
    </row>
    <row r="50" spans="1:5" ht="20.25">
      <c r="A50" s="20"/>
      <c r="B50" s="21"/>
      <c r="C50" s="22"/>
      <c r="D50" s="71"/>
      <c r="E50" s="24"/>
    </row>
    <row r="51" spans="1:5" ht="20.25">
      <c r="A51" s="20"/>
      <c r="B51" s="21"/>
      <c r="C51" s="22"/>
      <c r="D51" s="71"/>
      <c r="E51" s="24"/>
    </row>
    <row r="52" spans="1:5" ht="20.25">
      <c r="A52" s="20"/>
      <c r="B52" s="21"/>
      <c r="C52" s="22"/>
      <c r="D52" s="71"/>
      <c r="E52" s="24"/>
    </row>
    <row r="53" spans="1:5" ht="20.25">
      <c r="A53" s="20"/>
      <c r="B53" s="21"/>
      <c r="C53" s="22"/>
      <c r="D53" s="71"/>
      <c r="E53" s="24"/>
    </row>
    <row r="54" spans="1:5" ht="20.25">
      <c r="A54" s="20"/>
      <c r="B54" s="21"/>
      <c r="C54" s="22"/>
      <c r="D54" s="71"/>
      <c r="E54" s="24"/>
    </row>
    <row r="55" spans="1:5" ht="20.25">
      <c r="A55" s="20"/>
      <c r="B55" s="21"/>
      <c r="C55" s="22"/>
      <c r="D55" s="71"/>
      <c r="E55" s="24"/>
    </row>
    <row r="56" spans="1:5" ht="20.25">
      <c r="A56" s="20"/>
      <c r="B56" s="21"/>
      <c r="C56" s="22"/>
      <c r="D56" s="71"/>
      <c r="E56" s="24"/>
    </row>
    <row r="57" spans="1:5" ht="20.25">
      <c r="A57" s="20"/>
      <c r="B57" s="21"/>
      <c r="C57" s="22"/>
      <c r="D57" s="71"/>
      <c r="E57" s="24"/>
    </row>
    <row r="58" spans="1:5" ht="20.25">
      <c r="A58" s="20"/>
      <c r="B58" s="21"/>
      <c r="C58" s="22"/>
      <c r="D58" s="71"/>
      <c r="E58" s="24"/>
    </row>
    <row r="59" spans="1:5" ht="20.25">
      <c r="A59" s="20"/>
      <c r="B59" s="21"/>
      <c r="C59" s="22"/>
      <c r="D59" s="71"/>
      <c r="E59" s="24"/>
    </row>
    <row r="60" spans="1:5" ht="20.25">
      <c r="A60" s="20"/>
      <c r="B60" s="21"/>
      <c r="C60" s="22"/>
      <c r="D60" s="71"/>
      <c r="E60" s="24"/>
    </row>
    <row r="61" spans="1:5" ht="20.25">
      <c r="A61" s="20"/>
      <c r="B61" s="21"/>
      <c r="C61" s="22"/>
      <c r="D61" s="71"/>
      <c r="E61" s="24"/>
    </row>
    <row r="62" spans="1:5" ht="20.25">
      <c r="A62" s="20"/>
      <c r="B62" s="21"/>
      <c r="C62" s="22"/>
      <c r="D62" s="71"/>
      <c r="E62" s="24"/>
    </row>
    <row r="63" spans="1:5" ht="20.25">
      <c r="A63" s="20"/>
      <c r="B63" s="21"/>
      <c r="C63" s="22"/>
      <c r="D63" s="71"/>
      <c r="E63" s="24"/>
    </row>
    <row r="64" spans="1:5" ht="20.25">
      <c r="A64" s="20"/>
      <c r="B64" s="21"/>
      <c r="C64" s="22"/>
      <c r="D64" s="71"/>
      <c r="E64" s="24"/>
    </row>
    <row r="65" spans="1:5" ht="20.25">
      <c r="A65" s="20"/>
      <c r="B65" s="21"/>
      <c r="C65" s="22"/>
      <c r="D65" s="71"/>
      <c r="E65" s="24"/>
    </row>
    <row r="66" spans="1:5" ht="20.25">
      <c r="A66" s="20"/>
      <c r="B66" s="21"/>
      <c r="C66" s="22"/>
      <c r="D66" s="71"/>
      <c r="E66" s="24"/>
    </row>
    <row r="67" spans="1:5" ht="20.25">
      <c r="A67" s="20"/>
      <c r="B67" s="21"/>
      <c r="C67" s="22"/>
      <c r="D67" s="71"/>
      <c r="E67" s="24"/>
    </row>
    <row r="68" spans="1:5" ht="20.25">
      <c r="A68" s="20"/>
      <c r="B68" s="21"/>
      <c r="C68" s="22"/>
      <c r="D68" s="71"/>
      <c r="E68" s="24"/>
    </row>
    <row r="69" spans="1:5" ht="20.25">
      <c r="A69" s="20"/>
      <c r="B69" s="21"/>
      <c r="C69" s="22"/>
      <c r="D69" s="71"/>
      <c r="E69" s="24"/>
    </row>
    <row r="70" spans="1:5" ht="20.25">
      <c r="A70" s="20"/>
      <c r="B70" s="21"/>
      <c r="C70" s="22"/>
      <c r="D70" s="71"/>
      <c r="E70" s="24"/>
    </row>
    <row r="71" spans="1:5" ht="20.25">
      <c r="A71" s="20"/>
      <c r="B71" s="21"/>
      <c r="C71" s="22"/>
      <c r="D71" s="71"/>
      <c r="E71" s="24"/>
    </row>
    <row r="72" spans="1:5" ht="20.25">
      <c r="A72" s="20"/>
      <c r="B72" s="21"/>
      <c r="C72" s="22"/>
      <c r="D72" s="71"/>
      <c r="E72" s="24"/>
    </row>
    <row r="73" spans="1:5" ht="20.25">
      <c r="A73" s="20"/>
      <c r="B73" s="21"/>
      <c r="C73" s="22"/>
      <c r="D73" s="71"/>
      <c r="E73" s="24"/>
    </row>
    <row r="74" spans="1:5" ht="20.25">
      <c r="A74" s="20"/>
      <c r="B74" s="21"/>
      <c r="C74" s="22"/>
      <c r="D74" s="71"/>
      <c r="E74" s="24"/>
    </row>
    <row r="75" spans="1:5" ht="20.25">
      <c r="A75" s="20"/>
      <c r="B75" s="21"/>
      <c r="C75" s="22"/>
      <c r="D75" s="71"/>
      <c r="E75" s="24"/>
    </row>
    <row r="76" spans="1:5" ht="20.25">
      <c r="A76" s="20"/>
      <c r="B76" s="21"/>
      <c r="C76" s="22"/>
      <c r="D76" s="71"/>
      <c r="E76" s="24"/>
    </row>
    <row r="77" spans="1:5" ht="20.25">
      <c r="A77" s="20"/>
      <c r="B77" s="21"/>
      <c r="C77" s="22"/>
      <c r="D77" s="71"/>
      <c r="E77" s="24"/>
    </row>
    <row r="78" spans="1:5" ht="20.25">
      <c r="A78" s="20"/>
      <c r="B78" s="21"/>
      <c r="C78" s="22"/>
      <c r="D78" s="71"/>
      <c r="E78" s="24"/>
    </row>
    <row r="79" spans="1:5" ht="20.25">
      <c r="A79" s="20"/>
      <c r="B79" s="21"/>
      <c r="C79" s="22"/>
      <c r="D79" s="71"/>
      <c r="E79" s="24"/>
    </row>
    <row r="80" spans="1:5" ht="20.25">
      <c r="A80" s="20"/>
      <c r="B80" s="21"/>
      <c r="C80" s="22"/>
      <c r="D80" s="71"/>
      <c r="E80" s="24"/>
    </row>
    <row r="81" spans="1:5" ht="20.25">
      <c r="A81" s="20"/>
      <c r="B81" s="21"/>
      <c r="C81" s="22"/>
      <c r="D81" s="71"/>
      <c r="E81" s="24"/>
    </row>
    <row r="82" spans="1:5" ht="20.25">
      <c r="A82" s="20"/>
      <c r="B82" s="21"/>
      <c r="C82" s="22"/>
      <c r="D82" s="71"/>
      <c r="E82" s="24"/>
    </row>
    <row r="83" spans="1:5" ht="20.25">
      <c r="A83" s="20"/>
      <c r="B83" s="21"/>
      <c r="C83" s="22"/>
      <c r="D83" s="71"/>
      <c r="E83" s="24"/>
    </row>
    <row r="84" spans="1:5" ht="20.25">
      <c r="A84" s="20"/>
      <c r="B84" s="21"/>
      <c r="C84" s="22"/>
      <c r="D84" s="71"/>
      <c r="E84" s="24"/>
    </row>
    <row r="85" spans="1:5" ht="20.25">
      <c r="A85" s="20"/>
      <c r="B85" s="21"/>
      <c r="C85" s="22"/>
      <c r="D85" s="71"/>
      <c r="E85" s="24"/>
    </row>
    <row r="86" spans="1:5" ht="20.25">
      <c r="A86" s="20"/>
      <c r="B86" s="21"/>
      <c r="C86" s="22"/>
      <c r="D86" s="71"/>
      <c r="E86" s="24"/>
    </row>
    <row r="87" spans="1:5" ht="20.25">
      <c r="A87" s="20"/>
      <c r="B87" s="21"/>
      <c r="C87" s="22"/>
      <c r="D87" s="71"/>
      <c r="E87" s="24"/>
    </row>
    <row r="88" spans="1:5" ht="20.25">
      <c r="A88" s="20"/>
      <c r="B88" s="21"/>
      <c r="C88" s="22"/>
      <c r="D88" s="71"/>
      <c r="E88" s="24"/>
    </row>
    <row r="89" spans="1:5" ht="20.25">
      <c r="A89" s="20"/>
      <c r="B89" s="21"/>
      <c r="C89" s="22"/>
      <c r="D89" s="71"/>
      <c r="E89" s="24"/>
    </row>
    <row r="90" spans="1:5" ht="20.25">
      <c r="A90" s="20"/>
      <c r="B90" s="21"/>
      <c r="C90" s="22"/>
      <c r="D90" s="71"/>
      <c r="E90" s="24"/>
    </row>
    <row r="91" spans="1:5" ht="20.25">
      <c r="A91" s="20"/>
      <c r="B91" s="21"/>
      <c r="C91" s="22"/>
      <c r="D91" s="71"/>
      <c r="E91" s="24"/>
    </row>
    <row r="92" spans="1:5" ht="20.25">
      <c r="A92" s="20"/>
      <c r="B92" s="21"/>
      <c r="C92" s="22"/>
      <c r="D92" s="71"/>
      <c r="E92" s="24"/>
    </row>
    <row r="93" spans="1:5" ht="20.25">
      <c r="A93" s="20"/>
      <c r="B93" s="21"/>
      <c r="C93" s="22"/>
      <c r="D93" s="71"/>
      <c r="E93" s="24"/>
    </row>
    <row r="94" spans="1:5" ht="20.25">
      <c r="A94" s="20"/>
      <c r="B94" s="21"/>
      <c r="C94" s="22"/>
      <c r="D94" s="71"/>
      <c r="E94" s="24"/>
    </row>
    <row r="95" spans="1:5" ht="15.75">
      <c r="A95" s="18"/>
    </row>
    <row r="96" spans="1:5">
      <c r="A96" s="32"/>
    </row>
    <row r="97" spans="1:5" ht="26.25">
      <c r="A97" s="33"/>
    </row>
    <row r="99" spans="1:5">
      <c r="A99" s="19"/>
    </row>
    <row r="100" spans="1:5" ht="20.25">
      <c r="A100" s="20"/>
      <c r="B100" s="21"/>
      <c r="C100" s="22"/>
      <c r="D100" s="70"/>
      <c r="E100" s="24"/>
    </row>
    <row r="101" spans="1:5" ht="20.25">
      <c r="A101" s="20"/>
      <c r="B101" s="21"/>
      <c r="C101" s="22"/>
      <c r="D101" s="70"/>
      <c r="E101" s="24"/>
    </row>
    <row r="102" spans="1:5" ht="20.25">
      <c r="A102" s="20"/>
      <c r="B102" s="21"/>
      <c r="C102" s="22"/>
      <c r="D102" s="70"/>
      <c r="E102" s="24"/>
    </row>
    <row r="103" spans="1:5" ht="20.25">
      <c r="A103" s="20"/>
      <c r="B103" s="21"/>
      <c r="C103" s="22"/>
      <c r="D103" s="70"/>
      <c r="E103" s="24"/>
    </row>
    <row r="104" spans="1:5" ht="20.25">
      <c r="A104" s="20"/>
      <c r="B104" s="21"/>
      <c r="C104" s="22"/>
      <c r="D104" s="70"/>
      <c r="E104" s="24"/>
    </row>
    <row r="105" spans="1:5" ht="20.25">
      <c r="A105" s="20"/>
      <c r="B105" s="21"/>
      <c r="C105" s="22"/>
      <c r="D105" s="70"/>
      <c r="E105" s="24"/>
    </row>
    <row r="106" spans="1:5" ht="20.25">
      <c r="A106" s="20"/>
      <c r="B106" s="21"/>
      <c r="C106" s="22"/>
      <c r="D106" s="70"/>
      <c r="E106" s="24"/>
    </row>
    <row r="107" spans="1:5" ht="20.25">
      <c r="A107" s="20"/>
      <c r="B107" s="21"/>
      <c r="C107" s="22"/>
      <c r="D107" s="70"/>
      <c r="E107" s="24"/>
    </row>
    <row r="108" spans="1:5" ht="20.25">
      <c r="A108" s="20"/>
      <c r="B108" s="21"/>
      <c r="C108" s="22"/>
      <c r="D108" s="70"/>
      <c r="E108" s="24"/>
    </row>
    <row r="109" spans="1:5" ht="20.25">
      <c r="A109" s="20"/>
      <c r="B109" s="21"/>
      <c r="C109" s="22"/>
      <c r="D109" s="70"/>
      <c r="E109" s="24"/>
    </row>
    <row r="110" spans="1:5" ht="20.25">
      <c r="A110" s="20"/>
      <c r="B110" s="21"/>
      <c r="C110" s="22"/>
      <c r="D110" s="70"/>
      <c r="E110" s="24"/>
    </row>
    <row r="111" spans="1:5" ht="20.25">
      <c r="A111" s="20"/>
      <c r="B111" s="21"/>
      <c r="C111" s="22"/>
      <c r="D111" s="70"/>
      <c r="E111" s="24"/>
    </row>
    <row r="112" spans="1:5" ht="20.25">
      <c r="A112" s="20"/>
      <c r="B112" s="21"/>
      <c r="C112" s="22"/>
      <c r="D112" s="70"/>
      <c r="E112" s="24"/>
    </row>
    <row r="113" spans="1:5" ht="20.25">
      <c r="A113" s="20"/>
      <c r="B113" s="21"/>
      <c r="C113" s="22"/>
      <c r="D113" s="70"/>
      <c r="E113" s="24"/>
    </row>
    <row r="114" spans="1:5" ht="20.25">
      <c r="A114" s="20"/>
      <c r="B114" s="21"/>
      <c r="C114" s="22"/>
      <c r="D114" s="70"/>
      <c r="E114" s="24"/>
    </row>
    <row r="115" spans="1:5" ht="20.25">
      <c r="A115" s="20"/>
      <c r="B115" s="21"/>
      <c r="C115" s="22"/>
      <c r="D115" s="70"/>
      <c r="E115" s="24"/>
    </row>
    <row r="116" spans="1:5" ht="20.25">
      <c r="A116" s="20"/>
      <c r="B116" s="21"/>
      <c r="C116" s="22"/>
      <c r="D116" s="70"/>
      <c r="E116" s="24"/>
    </row>
    <row r="117" spans="1:5" ht="20.25">
      <c r="A117" s="20"/>
      <c r="B117" s="21"/>
      <c r="C117" s="22"/>
      <c r="D117" s="70"/>
      <c r="E117" s="24"/>
    </row>
    <row r="118" spans="1:5" ht="20.25">
      <c r="A118" s="20"/>
      <c r="B118" s="21"/>
      <c r="C118" s="22"/>
      <c r="D118" s="70"/>
      <c r="E118" s="24"/>
    </row>
    <row r="119" spans="1:5" ht="20.25">
      <c r="A119" s="20"/>
      <c r="B119" s="21"/>
      <c r="C119" s="22"/>
      <c r="D119" s="70"/>
      <c r="E119" s="24"/>
    </row>
    <row r="120" spans="1:5" ht="20.25">
      <c r="A120" s="20"/>
      <c r="B120" s="21"/>
      <c r="C120" s="22"/>
      <c r="D120" s="70"/>
      <c r="E120" s="24"/>
    </row>
    <row r="121" spans="1:5" ht="20.25">
      <c r="A121" s="20"/>
      <c r="B121" s="21"/>
      <c r="C121" s="22"/>
      <c r="D121" s="70"/>
      <c r="E121" s="24"/>
    </row>
    <row r="122" spans="1:5" ht="20.25">
      <c r="A122" s="20"/>
      <c r="B122" s="21"/>
      <c r="C122" s="22"/>
      <c r="D122" s="70"/>
      <c r="E122" s="24"/>
    </row>
    <row r="123" spans="1:5" ht="20.25">
      <c r="A123" s="20"/>
      <c r="B123" s="21"/>
      <c r="C123" s="22"/>
      <c r="D123" s="70"/>
      <c r="E123" s="24"/>
    </row>
    <row r="124" spans="1:5" ht="20.25">
      <c r="A124" s="20"/>
      <c r="B124" s="21"/>
      <c r="C124" s="22"/>
      <c r="D124" s="70"/>
      <c r="E124" s="24"/>
    </row>
    <row r="125" spans="1:5" ht="20.25">
      <c r="A125" s="20"/>
      <c r="B125" s="21"/>
      <c r="C125" s="22"/>
      <c r="D125" s="71"/>
      <c r="E125" s="24"/>
    </row>
    <row r="126" spans="1:5" ht="20.25">
      <c r="A126" s="20"/>
      <c r="B126" s="21"/>
      <c r="C126" s="22"/>
      <c r="D126" s="71"/>
      <c r="E126" s="24"/>
    </row>
    <row r="127" spans="1:5" ht="20.25">
      <c r="A127" s="20"/>
      <c r="B127" s="21"/>
      <c r="C127" s="22"/>
      <c r="D127" s="71"/>
      <c r="E127" s="24"/>
    </row>
    <row r="128" spans="1:5" ht="20.25">
      <c r="A128" s="20"/>
      <c r="B128" s="21"/>
      <c r="C128" s="22"/>
      <c r="D128" s="71"/>
      <c r="E128" s="24"/>
    </row>
    <row r="129" spans="1:5" ht="20.25">
      <c r="A129" s="20"/>
      <c r="B129" s="21"/>
      <c r="C129" s="22"/>
      <c r="D129" s="71"/>
      <c r="E129" s="24"/>
    </row>
    <row r="130" spans="1:5" ht="20.25">
      <c r="A130" s="20"/>
      <c r="B130" s="21"/>
      <c r="C130" s="22"/>
      <c r="D130" s="71"/>
      <c r="E130" s="24"/>
    </row>
    <row r="131" spans="1:5" ht="20.25">
      <c r="A131" s="20"/>
      <c r="B131" s="21"/>
      <c r="C131" s="22"/>
      <c r="D131" s="71"/>
      <c r="E131" s="24"/>
    </row>
    <row r="132" spans="1:5" ht="20.25">
      <c r="A132" s="20"/>
      <c r="B132" s="21"/>
      <c r="C132" s="22"/>
      <c r="D132" s="71"/>
      <c r="E132" s="24"/>
    </row>
    <row r="133" spans="1:5" ht="20.25">
      <c r="A133" s="20"/>
      <c r="B133" s="21"/>
      <c r="C133" s="22"/>
      <c r="D133" s="71"/>
      <c r="E133" s="24"/>
    </row>
    <row r="134" spans="1:5" ht="20.25">
      <c r="A134" s="20"/>
      <c r="B134" s="21"/>
      <c r="C134" s="22"/>
      <c r="D134" s="71"/>
      <c r="E134" s="24"/>
    </row>
    <row r="135" spans="1:5" ht="20.25">
      <c r="A135" s="20"/>
      <c r="B135" s="21"/>
      <c r="C135" s="22"/>
      <c r="D135" s="71"/>
      <c r="E135" s="24"/>
    </row>
    <row r="136" spans="1:5" ht="20.25">
      <c r="A136" s="20"/>
      <c r="B136" s="21"/>
      <c r="C136" s="22"/>
      <c r="D136" s="71"/>
      <c r="E136" s="24"/>
    </row>
    <row r="137" spans="1:5" ht="20.25">
      <c r="A137" s="20"/>
      <c r="B137" s="21"/>
      <c r="C137" s="22"/>
      <c r="D137" s="71"/>
      <c r="E137" s="24"/>
    </row>
    <row r="138" spans="1:5" ht="20.25">
      <c r="A138" s="20"/>
      <c r="B138" s="21"/>
      <c r="C138" s="22"/>
      <c r="D138" s="71"/>
      <c r="E138" s="24"/>
    </row>
    <row r="139" spans="1:5" ht="20.25">
      <c r="A139" s="20"/>
      <c r="B139" s="21"/>
      <c r="C139" s="22"/>
      <c r="D139" s="71"/>
      <c r="E139" s="24"/>
    </row>
    <row r="140" spans="1:5" ht="20.25">
      <c r="A140" s="20"/>
      <c r="B140" s="21"/>
      <c r="C140" s="22"/>
      <c r="D140" s="71"/>
      <c r="E140" s="24"/>
    </row>
    <row r="141" spans="1:5" ht="20.25">
      <c r="A141" s="20"/>
      <c r="B141" s="21"/>
      <c r="C141" s="22"/>
      <c r="D141" s="71"/>
      <c r="E141" s="24"/>
    </row>
    <row r="142" spans="1:5" ht="20.25">
      <c r="A142" s="20"/>
      <c r="B142" s="21"/>
      <c r="C142" s="22"/>
      <c r="D142" s="71"/>
      <c r="E142" s="24"/>
    </row>
    <row r="143" spans="1:5" ht="20.25">
      <c r="A143" s="20"/>
      <c r="B143" s="21"/>
      <c r="C143" s="22"/>
      <c r="D143" s="71"/>
      <c r="E143" s="24"/>
    </row>
    <row r="144" spans="1:5" ht="20.25">
      <c r="A144" s="20"/>
      <c r="B144" s="21"/>
      <c r="C144" s="22"/>
      <c r="D144" s="71"/>
      <c r="E144" s="24"/>
    </row>
    <row r="145" spans="1:5" ht="20.25">
      <c r="A145" s="20"/>
      <c r="B145" s="21"/>
      <c r="C145" s="22"/>
      <c r="D145" s="71"/>
      <c r="E145" s="24"/>
    </row>
    <row r="146" spans="1:5" ht="20.25">
      <c r="A146" s="20"/>
      <c r="B146" s="21"/>
      <c r="C146" s="22"/>
      <c r="D146" s="71"/>
      <c r="E146" s="24"/>
    </row>
    <row r="147" spans="1:5" ht="20.25">
      <c r="A147" s="20"/>
      <c r="B147" s="21"/>
      <c r="C147" s="22"/>
      <c r="D147" s="71"/>
      <c r="E147" s="24"/>
    </row>
    <row r="148" spans="1:5" ht="20.25">
      <c r="A148" s="20"/>
      <c r="B148" s="21"/>
      <c r="C148" s="22"/>
      <c r="D148" s="71"/>
      <c r="E148" s="24"/>
    </row>
    <row r="149" spans="1:5" ht="20.25">
      <c r="A149" s="20"/>
      <c r="B149" s="21"/>
      <c r="C149" s="22"/>
      <c r="D149" s="71"/>
      <c r="E149" s="24"/>
    </row>
    <row r="150" spans="1:5" ht="20.25">
      <c r="A150" s="20"/>
      <c r="B150" s="21"/>
      <c r="C150" s="22"/>
      <c r="D150" s="71"/>
      <c r="E150" s="24"/>
    </row>
    <row r="151" spans="1:5" ht="20.25">
      <c r="A151" s="20"/>
      <c r="B151" s="21"/>
      <c r="C151" s="22"/>
      <c r="D151" s="71"/>
      <c r="E151" s="24"/>
    </row>
    <row r="152" spans="1:5" ht="20.25">
      <c r="A152" s="20"/>
      <c r="B152" s="21"/>
      <c r="C152" s="22"/>
      <c r="D152" s="71"/>
      <c r="E152" s="24"/>
    </row>
    <row r="153" spans="1:5" ht="20.25">
      <c r="A153" s="20"/>
      <c r="B153" s="21"/>
      <c r="C153" s="22"/>
      <c r="D153" s="71"/>
      <c r="E153" s="24"/>
    </row>
    <row r="154" spans="1:5" ht="20.25">
      <c r="A154" s="20"/>
      <c r="B154" s="21"/>
      <c r="C154" s="22"/>
      <c r="D154" s="71"/>
      <c r="E154" s="24"/>
    </row>
    <row r="155" spans="1:5" ht="20.25">
      <c r="A155" s="20"/>
      <c r="B155" s="21"/>
      <c r="C155" s="22"/>
      <c r="D155" s="71"/>
      <c r="E155" s="24"/>
    </row>
    <row r="156" spans="1:5" ht="20.25">
      <c r="A156" s="20"/>
      <c r="B156" s="21"/>
      <c r="C156" s="22"/>
      <c r="D156" s="71"/>
      <c r="E156" s="24"/>
    </row>
    <row r="157" spans="1:5" ht="20.25">
      <c r="A157" s="20"/>
      <c r="B157" s="21"/>
      <c r="C157" s="22"/>
      <c r="D157" s="71"/>
      <c r="E157" s="24"/>
    </row>
    <row r="158" spans="1:5" ht="20.25">
      <c r="A158" s="20"/>
      <c r="B158" s="21"/>
      <c r="C158" s="22"/>
      <c r="D158" s="71"/>
      <c r="E158" s="24"/>
    </row>
    <row r="159" spans="1:5" ht="20.25">
      <c r="A159" s="20"/>
      <c r="B159" s="21"/>
      <c r="C159" s="22"/>
      <c r="D159" s="71"/>
      <c r="E159" s="24"/>
    </row>
    <row r="160" spans="1:5" ht="20.25">
      <c r="A160" s="20"/>
      <c r="B160" s="21"/>
      <c r="C160" s="22"/>
      <c r="D160" s="71"/>
      <c r="E160" s="24"/>
    </row>
    <row r="161" spans="1:5" ht="20.25">
      <c r="A161" s="20"/>
      <c r="B161" s="21"/>
      <c r="C161" s="22"/>
      <c r="D161" s="71"/>
      <c r="E161" s="24"/>
    </row>
    <row r="162" spans="1:5" ht="20.25">
      <c r="A162" s="20"/>
      <c r="B162" s="21"/>
      <c r="C162" s="22"/>
      <c r="D162" s="71"/>
      <c r="E162" s="24"/>
    </row>
    <row r="163" spans="1:5" ht="20.25">
      <c r="A163" s="20"/>
      <c r="B163" s="21"/>
      <c r="C163" s="22"/>
      <c r="D163" s="71"/>
      <c r="E163" s="24"/>
    </row>
    <row r="164" spans="1:5" ht="20.25">
      <c r="A164" s="20"/>
      <c r="B164" s="21"/>
      <c r="C164" s="22"/>
      <c r="D164" s="71"/>
      <c r="E164" s="24"/>
    </row>
    <row r="165" spans="1:5" ht="20.25">
      <c r="A165" s="20"/>
      <c r="B165" s="21"/>
      <c r="C165" s="22"/>
      <c r="D165" s="71"/>
      <c r="E165" s="24"/>
    </row>
    <row r="166" spans="1:5" ht="20.25">
      <c r="A166" s="20"/>
      <c r="B166" s="21"/>
      <c r="C166" s="22"/>
      <c r="D166" s="71"/>
      <c r="E166" s="24"/>
    </row>
    <row r="167" spans="1:5" ht="20.25">
      <c r="A167" s="20"/>
      <c r="B167" s="21"/>
      <c r="C167" s="22"/>
      <c r="D167" s="71"/>
      <c r="E167" s="24"/>
    </row>
    <row r="168" spans="1:5" ht="20.25">
      <c r="A168" s="20"/>
      <c r="B168" s="21"/>
      <c r="C168" s="22"/>
      <c r="D168" s="71"/>
      <c r="E168" s="24"/>
    </row>
    <row r="169" spans="1:5" ht="20.25">
      <c r="A169" s="20"/>
      <c r="B169" s="21"/>
      <c r="C169" s="22"/>
      <c r="D169" s="71"/>
      <c r="E169" s="24"/>
    </row>
    <row r="170" spans="1:5" ht="20.25">
      <c r="A170" s="20"/>
      <c r="B170" s="21"/>
      <c r="C170" s="22"/>
      <c r="D170" s="71"/>
      <c r="E170" s="24"/>
    </row>
    <row r="171" spans="1:5" ht="20.25">
      <c r="A171" s="20"/>
      <c r="B171" s="21"/>
      <c r="C171" s="22"/>
      <c r="D171" s="71"/>
      <c r="E171" s="24"/>
    </row>
    <row r="172" spans="1:5" ht="20.25">
      <c r="A172" s="20"/>
      <c r="B172" s="21"/>
      <c r="C172" s="22"/>
      <c r="D172" s="71"/>
      <c r="E172" s="24"/>
    </row>
    <row r="173" spans="1:5" ht="20.25">
      <c r="A173" s="20"/>
      <c r="B173" s="21"/>
      <c r="C173" s="22"/>
      <c r="D173" s="71"/>
      <c r="E173" s="24"/>
    </row>
    <row r="174" spans="1:5" ht="20.25">
      <c r="A174" s="20"/>
      <c r="B174" s="21"/>
      <c r="C174" s="22"/>
      <c r="D174" s="71"/>
      <c r="E174" s="24"/>
    </row>
    <row r="175" spans="1:5" ht="20.25">
      <c r="A175" s="20"/>
      <c r="B175" s="21"/>
      <c r="C175" s="22"/>
      <c r="D175" s="71"/>
      <c r="E175" s="24"/>
    </row>
    <row r="176" spans="1:5" ht="20.25">
      <c r="A176" s="20"/>
      <c r="B176" s="21"/>
      <c r="C176" s="22"/>
      <c r="D176" s="71"/>
      <c r="E176" s="24"/>
    </row>
    <row r="177" spans="1:5" ht="20.25">
      <c r="A177" s="20"/>
      <c r="B177" s="21"/>
      <c r="C177" s="22"/>
      <c r="D177" s="71"/>
      <c r="E177" s="24"/>
    </row>
    <row r="178" spans="1:5" ht="20.25">
      <c r="A178" s="20"/>
      <c r="B178" s="21"/>
      <c r="C178" s="22"/>
      <c r="D178" s="71"/>
      <c r="E178" s="24"/>
    </row>
    <row r="179" spans="1:5" ht="20.25">
      <c r="A179" s="20"/>
      <c r="B179" s="21"/>
      <c r="C179" s="22"/>
      <c r="D179" s="71"/>
      <c r="E179" s="24"/>
    </row>
    <row r="180" spans="1:5" ht="20.25">
      <c r="A180" s="20"/>
      <c r="B180" s="21"/>
      <c r="C180" s="22"/>
      <c r="D180" s="71"/>
      <c r="E180" s="24"/>
    </row>
    <row r="181" spans="1:5" ht="20.25">
      <c r="A181" s="20"/>
      <c r="B181" s="21"/>
      <c r="C181" s="22"/>
      <c r="D181" s="71"/>
      <c r="E181" s="24"/>
    </row>
    <row r="182" spans="1:5" ht="20.25">
      <c r="A182" s="20"/>
      <c r="B182" s="21"/>
      <c r="C182" s="22"/>
      <c r="D182" s="71"/>
      <c r="E182" s="24"/>
    </row>
    <row r="183" spans="1:5" ht="20.25">
      <c r="A183" s="20"/>
      <c r="B183" s="21"/>
      <c r="C183" s="22"/>
      <c r="D183" s="71"/>
      <c r="E183" s="24"/>
    </row>
    <row r="184" spans="1:5" ht="20.25">
      <c r="A184" s="20"/>
      <c r="B184" s="21"/>
      <c r="C184" s="22"/>
      <c r="D184" s="71"/>
      <c r="E184" s="24"/>
    </row>
    <row r="185" spans="1:5" ht="20.25">
      <c r="A185" s="20"/>
      <c r="B185" s="21"/>
      <c r="C185" s="22"/>
      <c r="D185" s="71"/>
      <c r="E185" s="24"/>
    </row>
    <row r="186" spans="1:5" ht="20.25">
      <c r="A186" s="20"/>
      <c r="B186" s="21"/>
      <c r="C186" s="22"/>
      <c r="D186" s="71"/>
      <c r="E186" s="24"/>
    </row>
    <row r="187" spans="1:5" ht="20.25">
      <c r="A187" s="20"/>
      <c r="B187" s="21"/>
      <c r="C187" s="22"/>
      <c r="D187" s="71"/>
      <c r="E187" s="24"/>
    </row>
    <row r="188" spans="1:5" ht="20.25">
      <c r="A188" s="20"/>
      <c r="B188" s="21"/>
      <c r="C188" s="22"/>
      <c r="D188" s="71"/>
      <c r="E188" s="24"/>
    </row>
    <row r="189" spans="1:5" ht="20.25">
      <c r="A189" s="20"/>
      <c r="B189" s="21"/>
      <c r="C189" s="22"/>
      <c r="D189" s="71"/>
      <c r="E189" s="24"/>
    </row>
    <row r="190" spans="1:5" ht="20.25">
      <c r="A190" s="20"/>
      <c r="B190" s="21"/>
      <c r="C190" s="22"/>
      <c r="D190" s="71"/>
      <c r="E190" s="24"/>
    </row>
    <row r="191" spans="1:5" ht="20.25">
      <c r="A191" s="20"/>
      <c r="B191" s="21"/>
      <c r="C191" s="22"/>
      <c r="D191" s="71"/>
      <c r="E191" s="24"/>
    </row>
    <row r="192" spans="1:5" ht="20.25">
      <c r="A192" s="20"/>
      <c r="B192" s="21"/>
      <c r="C192" s="22"/>
      <c r="D192" s="71"/>
      <c r="E192" s="24"/>
    </row>
    <row r="193" spans="1:5" ht="20.25">
      <c r="A193" s="20"/>
      <c r="B193" s="21"/>
      <c r="C193" s="22"/>
      <c r="D193" s="71"/>
      <c r="E193" s="24"/>
    </row>
    <row r="194" spans="1:5" ht="20.25">
      <c r="A194" s="20"/>
      <c r="B194" s="21"/>
      <c r="C194" s="22"/>
      <c r="D194" s="71"/>
      <c r="E194" s="24"/>
    </row>
    <row r="195" spans="1:5" ht="20.25">
      <c r="A195" s="20"/>
      <c r="B195" s="21"/>
      <c r="C195" s="22"/>
      <c r="D195" s="71"/>
      <c r="E195" s="24"/>
    </row>
    <row r="196" spans="1:5" ht="20.25">
      <c r="A196" s="20"/>
      <c r="B196" s="21"/>
      <c r="C196" s="22"/>
      <c r="D196" s="71"/>
      <c r="E196" s="24"/>
    </row>
    <row r="197" spans="1:5" ht="20.25">
      <c r="A197" s="20"/>
      <c r="B197" s="21"/>
      <c r="C197" s="22"/>
      <c r="D197" s="71"/>
      <c r="E197" s="24"/>
    </row>
    <row r="198" spans="1:5" ht="20.25">
      <c r="A198" s="20"/>
      <c r="B198" s="21"/>
      <c r="C198" s="22"/>
      <c r="D198" s="71"/>
      <c r="E198" s="24"/>
    </row>
    <row r="199" spans="1:5" ht="20.25">
      <c r="A199" s="20"/>
      <c r="B199" s="21"/>
      <c r="C199" s="22"/>
      <c r="D199" s="71"/>
      <c r="E199" s="24"/>
    </row>
    <row r="200" spans="1:5" ht="15.75">
      <c r="A200" s="18"/>
    </row>
    <row r="201" spans="1:5">
      <c r="A201" s="32"/>
    </row>
    <row r="202" spans="1:5" ht="26.25">
      <c r="A202" s="33"/>
    </row>
    <row r="204" spans="1:5">
      <c r="A204" s="19"/>
    </row>
    <row r="205" spans="1:5" ht="20.25">
      <c r="A205" s="20"/>
      <c r="B205" s="21"/>
      <c r="C205" s="22"/>
      <c r="D205" s="70"/>
      <c r="E205" s="24"/>
    </row>
    <row r="206" spans="1:5" ht="20.25">
      <c r="A206" s="20"/>
      <c r="B206" s="21"/>
      <c r="C206" s="22"/>
      <c r="D206" s="70"/>
      <c r="E206" s="24"/>
    </row>
    <row r="207" spans="1:5" ht="20.25">
      <c r="A207" s="20"/>
      <c r="B207" s="21"/>
      <c r="C207" s="22"/>
      <c r="D207" s="70"/>
      <c r="E207" s="24"/>
    </row>
    <row r="208" spans="1:5" ht="20.25">
      <c r="A208" s="20"/>
      <c r="B208" s="21"/>
      <c r="C208" s="22"/>
      <c r="D208" s="70"/>
      <c r="E208" s="24"/>
    </row>
    <row r="209" spans="1:5" ht="20.25">
      <c r="A209" s="20"/>
      <c r="B209" s="21"/>
      <c r="C209" s="22"/>
      <c r="D209" s="70"/>
      <c r="E209" s="24"/>
    </row>
    <row r="210" spans="1:5" ht="20.25">
      <c r="A210" s="20"/>
      <c r="B210" s="21"/>
      <c r="C210" s="22"/>
      <c r="D210" s="70"/>
      <c r="E210" s="24"/>
    </row>
    <row r="211" spans="1:5" ht="20.25">
      <c r="A211" s="20"/>
      <c r="B211" s="21"/>
      <c r="C211" s="22"/>
      <c r="D211" s="70"/>
      <c r="E211" s="24"/>
    </row>
    <row r="212" spans="1:5" ht="20.25">
      <c r="A212" s="20"/>
      <c r="B212" s="21"/>
      <c r="C212" s="22"/>
      <c r="D212" s="71"/>
      <c r="E212" s="24"/>
    </row>
    <row r="213" spans="1:5" ht="20.25">
      <c r="A213" s="20"/>
      <c r="B213" s="21"/>
      <c r="C213" s="22"/>
      <c r="D213" s="71"/>
      <c r="E213" s="24"/>
    </row>
    <row r="214" spans="1:5" ht="20.25">
      <c r="A214" s="20"/>
      <c r="B214" s="21"/>
      <c r="C214" s="22"/>
      <c r="D214" s="71"/>
      <c r="E214" s="24"/>
    </row>
    <row r="215" spans="1:5" ht="20.25">
      <c r="A215" s="20"/>
      <c r="B215" s="21"/>
      <c r="C215" s="22"/>
      <c r="D215" s="71"/>
      <c r="E215" s="24"/>
    </row>
    <row r="216" spans="1:5" ht="20.25">
      <c r="A216" s="20"/>
      <c r="B216" s="21"/>
      <c r="C216" s="22"/>
      <c r="D216" s="71"/>
      <c r="E216" s="24"/>
    </row>
    <row r="217" spans="1:5" ht="20.25">
      <c r="A217" s="20"/>
      <c r="B217" s="21"/>
      <c r="C217" s="22"/>
      <c r="D217" s="71"/>
      <c r="E217" s="24"/>
    </row>
    <row r="218" spans="1:5" ht="20.25">
      <c r="A218" s="20"/>
      <c r="B218" s="21"/>
      <c r="C218" s="22"/>
      <c r="D218" s="71"/>
      <c r="E218" s="24"/>
    </row>
    <row r="219" spans="1:5" ht="20.25">
      <c r="A219" s="20"/>
      <c r="B219" s="21"/>
      <c r="C219" s="22"/>
      <c r="D219" s="71"/>
      <c r="E219" s="24"/>
    </row>
    <row r="220" spans="1:5" ht="20.25">
      <c r="A220" s="20"/>
      <c r="B220" s="21"/>
      <c r="C220" s="22"/>
      <c r="D220" s="71"/>
      <c r="E220" s="24"/>
    </row>
    <row r="221" spans="1:5" ht="20.25">
      <c r="A221" s="20"/>
      <c r="B221" s="21"/>
      <c r="C221" s="22"/>
      <c r="D221" s="71"/>
      <c r="E221" s="24"/>
    </row>
    <row r="222" spans="1:5" ht="20.25">
      <c r="A222" s="20"/>
      <c r="B222" s="21"/>
      <c r="C222" s="22"/>
      <c r="D222" s="71"/>
      <c r="E222" s="24"/>
    </row>
    <row r="223" spans="1:5" ht="20.25">
      <c r="A223" s="20"/>
      <c r="B223" s="21"/>
      <c r="C223" s="22"/>
      <c r="D223" s="71"/>
      <c r="E223" s="24"/>
    </row>
    <row r="224" spans="1:5" ht="20.25">
      <c r="A224" s="20"/>
      <c r="B224" s="21"/>
      <c r="C224" s="22"/>
      <c r="D224" s="71"/>
      <c r="E224" s="24"/>
    </row>
    <row r="225" spans="1:5" ht="20.25">
      <c r="A225" s="20"/>
      <c r="B225" s="21"/>
      <c r="C225" s="22"/>
      <c r="D225" s="71"/>
      <c r="E225" s="24"/>
    </row>
    <row r="226" spans="1:5" ht="20.25">
      <c r="A226" s="20"/>
      <c r="B226" s="21"/>
      <c r="C226" s="22"/>
      <c r="D226" s="71"/>
      <c r="E226" s="24"/>
    </row>
    <row r="227" spans="1:5" ht="20.25">
      <c r="A227" s="20"/>
      <c r="B227" s="21"/>
      <c r="C227" s="22"/>
      <c r="D227" s="71"/>
      <c r="E227" s="24"/>
    </row>
    <row r="228" spans="1:5" ht="20.25">
      <c r="A228" s="20"/>
      <c r="B228" s="21"/>
      <c r="C228" s="22"/>
      <c r="D228" s="71"/>
      <c r="E228" s="24"/>
    </row>
    <row r="229" spans="1:5" ht="20.25">
      <c r="A229" s="20"/>
      <c r="B229" s="21"/>
      <c r="C229" s="22"/>
      <c r="D229" s="71"/>
      <c r="E229" s="24"/>
    </row>
    <row r="230" spans="1:5" ht="20.25">
      <c r="A230" s="20"/>
      <c r="B230" s="21"/>
      <c r="C230" s="22"/>
      <c r="D230" s="71"/>
      <c r="E230" s="24"/>
    </row>
    <row r="231" spans="1:5" ht="20.25">
      <c r="A231" s="20"/>
      <c r="B231" s="21"/>
      <c r="C231" s="22"/>
      <c r="D231" s="71"/>
      <c r="E231" s="24"/>
    </row>
    <row r="232" spans="1:5" ht="20.25">
      <c r="A232" s="20"/>
      <c r="B232" s="21"/>
      <c r="C232" s="22"/>
      <c r="D232" s="71"/>
      <c r="E232" s="24"/>
    </row>
    <row r="233" spans="1:5" ht="20.25">
      <c r="A233" s="20"/>
      <c r="B233" s="21"/>
      <c r="C233" s="22"/>
      <c r="D233" s="71"/>
      <c r="E233" s="24"/>
    </row>
    <row r="234" spans="1:5" ht="20.25">
      <c r="A234" s="20"/>
      <c r="B234" s="21"/>
      <c r="C234" s="22"/>
      <c r="D234" s="71"/>
      <c r="E234" s="24"/>
    </row>
    <row r="235" spans="1:5" ht="20.25">
      <c r="A235" s="20"/>
      <c r="B235" s="21"/>
      <c r="C235" s="22"/>
      <c r="D235" s="71"/>
      <c r="E235" s="24"/>
    </row>
    <row r="236" spans="1:5" ht="20.25">
      <c r="A236" s="20"/>
      <c r="B236" s="21"/>
      <c r="C236" s="22"/>
      <c r="D236" s="71"/>
      <c r="E236" s="24"/>
    </row>
    <row r="237" spans="1:5" ht="20.25">
      <c r="A237" s="20"/>
      <c r="B237" s="21"/>
      <c r="C237" s="22"/>
      <c r="D237" s="71"/>
      <c r="E237" s="24"/>
    </row>
    <row r="238" spans="1:5" ht="20.25">
      <c r="A238" s="20"/>
      <c r="B238" s="21"/>
      <c r="C238" s="22"/>
      <c r="D238" s="71"/>
      <c r="E238" s="24"/>
    </row>
    <row r="239" spans="1:5" ht="20.25">
      <c r="A239" s="20"/>
      <c r="B239" s="21"/>
      <c r="C239" s="22"/>
      <c r="D239" s="71"/>
      <c r="E239" s="24"/>
    </row>
    <row r="240" spans="1:5" ht="20.25">
      <c r="A240" s="20"/>
      <c r="B240" s="21"/>
      <c r="C240" s="22"/>
      <c r="D240" s="71"/>
      <c r="E240" s="24"/>
    </row>
    <row r="241" spans="1:5" ht="20.25">
      <c r="A241" s="20"/>
      <c r="B241" s="21"/>
      <c r="C241" s="22"/>
      <c r="D241" s="71"/>
      <c r="E241" s="24"/>
    </row>
    <row r="242" spans="1:5" ht="20.25">
      <c r="A242" s="20"/>
      <c r="B242" s="21"/>
      <c r="C242" s="22"/>
      <c r="D242" s="71"/>
      <c r="E242" s="24"/>
    </row>
    <row r="243" spans="1:5" ht="20.25">
      <c r="A243" s="20"/>
      <c r="B243" s="21"/>
      <c r="C243" s="22"/>
      <c r="D243" s="71"/>
      <c r="E243" s="24"/>
    </row>
    <row r="244" spans="1:5" ht="20.25">
      <c r="A244" s="20"/>
      <c r="B244" s="21"/>
      <c r="C244" s="22"/>
      <c r="D244" s="71"/>
      <c r="E244" s="24"/>
    </row>
    <row r="245" spans="1:5" ht="20.25">
      <c r="A245" s="20"/>
      <c r="B245" s="21"/>
      <c r="C245" s="22"/>
      <c r="D245" s="71"/>
      <c r="E245" s="24"/>
    </row>
    <row r="246" spans="1:5" ht="20.25">
      <c r="A246" s="20"/>
      <c r="B246" s="21"/>
      <c r="C246" s="22"/>
      <c r="D246" s="71"/>
      <c r="E246" s="24"/>
    </row>
    <row r="247" spans="1:5" ht="20.25">
      <c r="A247" s="20"/>
      <c r="B247" s="21"/>
      <c r="C247" s="22"/>
      <c r="D247" s="71"/>
      <c r="E247" s="24"/>
    </row>
    <row r="248" spans="1:5" ht="20.25">
      <c r="A248" s="20"/>
      <c r="B248" s="21"/>
      <c r="C248" s="22"/>
      <c r="D248" s="71"/>
      <c r="E248" s="24"/>
    </row>
    <row r="249" spans="1:5" ht="20.25">
      <c r="A249" s="20"/>
      <c r="B249" s="21"/>
      <c r="C249" s="22"/>
      <c r="D249" s="71"/>
      <c r="E249" s="24"/>
    </row>
    <row r="250" spans="1:5" ht="20.25">
      <c r="A250" s="20"/>
      <c r="B250" s="21"/>
      <c r="C250" s="22"/>
      <c r="D250" s="71"/>
      <c r="E250" s="24"/>
    </row>
    <row r="251" spans="1:5" ht="20.25">
      <c r="A251" s="20"/>
      <c r="B251" s="21"/>
      <c r="C251" s="22"/>
      <c r="D251" s="71"/>
      <c r="E251" s="24"/>
    </row>
    <row r="252" spans="1:5" ht="20.25">
      <c r="A252" s="20"/>
      <c r="B252" s="21"/>
      <c r="C252" s="22"/>
      <c r="D252" s="71"/>
      <c r="E252" s="24"/>
    </row>
    <row r="253" spans="1:5" ht="20.25">
      <c r="A253" s="20"/>
      <c r="B253" s="21"/>
      <c r="C253" s="22"/>
      <c r="D253" s="71"/>
      <c r="E253" s="24"/>
    </row>
    <row r="254" spans="1:5" ht="20.25">
      <c r="A254" s="20"/>
      <c r="B254" s="21"/>
      <c r="C254" s="22"/>
      <c r="D254" s="71"/>
      <c r="E254" s="24"/>
    </row>
    <row r="255" spans="1:5" ht="15.75">
      <c r="A255" s="18"/>
    </row>
    <row r="256" spans="1:5">
      <c r="A256" s="32"/>
    </row>
    <row r="257" spans="1:5" ht="26.25">
      <c r="A257" s="33"/>
    </row>
    <row r="259" spans="1:5">
      <c r="A259" s="19"/>
    </row>
    <row r="260" spans="1:5" ht="20.25">
      <c r="A260" s="20"/>
      <c r="B260" s="21"/>
      <c r="C260" s="22"/>
      <c r="D260" s="70"/>
      <c r="E260" s="24"/>
    </row>
    <row r="261" spans="1:5" ht="20.25">
      <c r="A261" s="20"/>
      <c r="B261" s="21"/>
      <c r="C261" s="22"/>
      <c r="D261" s="70"/>
      <c r="E261" s="24"/>
    </row>
    <row r="262" spans="1:5" ht="20.25">
      <c r="A262" s="20"/>
      <c r="B262" s="21"/>
      <c r="C262" s="22"/>
      <c r="D262" s="70"/>
      <c r="E262" s="24"/>
    </row>
    <row r="263" spans="1:5" ht="20.25">
      <c r="A263" s="20"/>
      <c r="B263" s="21"/>
      <c r="C263" s="22"/>
      <c r="D263" s="70"/>
      <c r="E263" s="24"/>
    </row>
    <row r="264" spans="1:5" ht="20.25">
      <c r="A264" s="20"/>
      <c r="B264" s="21"/>
      <c r="C264" s="22"/>
      <c r="D264" s="70"/>
      <c r="E264" s="24"/>
    </row>
    <row r="265" spans="1:5" ht="20.25">
      <c r="A265" s="20"/>
      <c r="B265" s="21"/>
      <c r="C265" s="22"/>
      <c r="D265" s="70"/>
      <c r="E265" s="24"/>
    </row>
    <row r="266" spans="1:5" ht="20.25">
      <c r="A266" s="20"/>
      <c r="B266" s="21"/>
      <c r="C266" s="22"/>
      <c r="D266" s="70"/>
      <c r="E266" s="24"/>
    </row>
    <row r="267" spans="1:5" ht="20.25">
      <c r="A267" s="20"/>
      <c r="B267" s="21"/>
      <c r="C267" s="22"/>
      <c r="D267" s="70"/>
      <c r="E267" s="24"/>
    </row>
    <row r="268" spans="1:5" ht="20.25">
      <c r="A268" s="20"/>
      <c r="B268" s="21"/>
      <c r="C268" s="22"/>
      <c r="D268" s="70"/>
      <c r="E268" s="24"/>
    </row>
    <row r="269" spans="1:5" ht="20.25">
      <c r="A269" s="20"/>
      <c r="B269" s="21"/>
      <c r="C269" s="22"/>
      <c r="D269" s="70"/>
      <c r="E269" s="24"/>
    </row>
    <row r="270" spans="1:5" ht="20.25">
      <c r="A270" s="20"/>
      <c r="B270" s="21"/>
      <c r="C270" s="22"/>
      <c r="D270" s="70"/>
      <c r="E270" s="24"/>
    </row>
    <row r="271" spans="1:5" ht="20.25">
      <c r="A271" s="20"/>
      <c r="B271" s="21"/>
      <c r="C271" s="22"/>
      <c r="D271" s="70"/>
      <c r="E271" s="24"/>
    </row>
    <row r="272" spans="1:5" ht="20.25">
      <c r="A272" s="20"/>
      <c r="B272" s="21"/>
      <c r="C272" s="22"/>
      <c r="D272" s="70"/>
      <c r="E272" s="24"/>
    </row>
    <row r="273" spans="1:4" ht="20.25">
      <c r="A273" s="20"/>
      <c r="B273" s="25"/>
      <c r="C273" s="26"/>
      <c r="D273" s="73"/>
    </row>
  </sheetData>
  <sortState ref="A4:BP34">
    <sortCondition descending="1" ref="BO4:BO34"/>
    <sortCondition ref="BM4:BM34"/>
  </sortState>
  <hyperlinks>
    <hyperlink ref="D8" r:id="rId1" tooltip="1 игра (#)" display="http://www.arf.by/?index=users&amp;id=1157"/>
    <hyperlink ref="D9" r:id="rId2" tooltip="2 игры" display="http://www.arf.by/?index=users&amp;id=191"/>
    <hyperlink ref="D32" r:id="rId3" tooltip="1 игра (#)" display="http://www.arf.by/?index=users&amp;id=380"/>
    <hyperlink ref="D20" r:id="rId4" tooltip="1 игра (#)" display="http://www.arf.by/?index=users&amp;id=352"/>
    <hyperlink ref="D18" r:id="rId5" tooltip="1 игра (#)" display="http://www.arf.by/?index=users&amp;id=425"/>
    <hyperlink ref="D23" r:id="rId6" tooltip="с сентября 2016" display="http://www.arf.by/?index=users&amp;id=1445"/>
    <hyperlink ref="D10" r:id="rId7" tooltip="2 игры" display="http://www.arf.by/?index=users&amp;id=67"/>
    <hyperlink ref="D34" r:id="rId8" tooltip="1 игра (#)" display="http://www.arf.by/?index=users&amp;id=815"/>
    <hyperlink ref="D24" r:id="rId9" tooltip="с июня 2016" display="http://www.arf.by/?index=users&amp;id=1392"/>
    <hyperlink ref="D25" r:id="rId10" tooltip="с сентября 2016" display="http://www.arf.by/?index=users&amp;id=1439"/>
    <hyperlink ref="D26" r:id="rId11" tooltip="с сентября 2016" display="http://www.arf.by/?index=users&amp;id=1438"/>
    <hyperlink ref="D14" r:id="rId12" tooltip="1 игра (#)" display="http://www.arf.by/?index=users&amp;id=440"/>
    <hyperlink ref="D16" r:id="rId13" tooltip="1 игра (#)" display="http://www.arf.by/?index=users&amp;id=963"/>
    <hyperlink ref="D31" r:id="rId14" tooltip="1 игра (#)" display="http://www.arf.by/?index=users&amp;id=305"/>
    <hyperlink ref="D21" r:id="rId15" tooltip="1 игра (#)" display="http://www.arf.by/?index=users&amp;id=1073"/>
    <hyperlink ref="D15" r:id="rId16" tooltip="1 игра (#)" display="http://www.arf.by/?index=users&amp;id=124"/>
    <hyperlink ref="D22" r:id="rId17" tooltip="с августа 2016" display="http://www.arf.by/?index=users&amp;id=1427"/>
    <hyperlink ref="D30" r:id="rId18" tooltip="с марта 2016" display="http://www.arf.by/?index=users&amp;id=188"/>
    <hyperlink ref="D12" r:id="rId19" tooltip="1 игра (#)" display="http://www.arf.by/?index=users&amp;id=1010"/>
    <hyperlink ref="D5" r:id="rId20" tooltip="2 игры" display="http://www.arf.by/?index=users&amp;id=90"/>
    <hyperlink ref="D6" r:id="rId21" tooltip="с июня 2016" display="http://www.arf.by/?index=users&amp;id=1403"/>
    <hyperlink ref="D19" r:id="rId22" tooltip="1 игра (#)" display="http://www.arf.by/?index=users&amp;id=502"/>
    <hyperlink ref="D27" r:id="rId23" tooltip="1 игра (#)" display="http://www.arf.by/?index=users&amp;id=1122"/>
    <hyperlink ref="D33" r:id="rId24" tooltip="1 игра (#)" display="http://www.arf.by/?index=users&amp;id=503"/>
  </hyperlinks>
  <pageMargins left="0.7" right="0.7" top="0.75" bottom="0.75" header="0.3" footer="0.3"/>
  <pageSetup paperSize="9" scale="82" orientation="portrait" horizontalDpi="4294967295" verticalDpi="4294967295" r:id="rId25"/>
  <legacyDrawing r:id="rId2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tabSelected="1" zoomScaleNormal="100" workbookViewId="0">
      <pane xSplit="7" ySplit="3" topLeftCell="AQ7" activePane="bottomRight" state="frozen"/>
      <selection pane="topRight" activeCell="H1" sqref="H1"/>
      <selection pane="bottomLeft" activeCell="A4" sqref="A4"/>
      <selection pane="bottomRight" activeCell="AZ13" sqref="AZ13"/>
    </sheetView>
  </sheetViews>
  <sheetFormatPr defaultRowHeight="15"/>
  <cols>
    <col min="1" max="1" width="7" style="1" customWidth="1"/>
    <col min="2" max="2" width="5.25" style="1" customWidth="1"/>
    <col min="3" max="3" width="3.625" style="1" customWidth="1"/>
    <col min="4" max="4" width="17.5" style="1" customWidth="1"/>
    <col min="5" max="5" width="7" style="1" customWidth="1"/>
    <col min="6" max="6" width="6.625" style="1" customWidth="1"/>
    <col min="7" max="7" width="1.375" style="1" customWidth="1"/>
    <col min="8" max="21" width="3.625" style="1" customWidth="1"/>
    <col min="22" max="22" width="6.625" style="1" customWidth="1"/>
    <col min="23" max="23" width="2.125" customWidth="1"/>
    <col min="24" max="51" width="3.625" style="1" customWidth="1"/>
    <col min="52" max="53" width="9" style="1"/>
    <col min="55" max="55" width="9.75" customWidth="1"/>
    <col min="56" max="59" width="9" style="1"/>
    <col min="60" max="60" width="9" style="89"/>
    <col min="61" max="16384" width="9" style="1"/>
  </cols>
  <sheetData>
    <row r="1" spans="1:60" ht="15.75">
      <c r="A1" s="8" t="s">
        <v>56</v>
      </c>
      <c r="B1" s="2"/>
      <c r="C1" s="2"/>
      <c r="D1" s="2"/>
      <c r="E1" s="2"/>
      <c r="F1" s="1" t="s">
        <v>111</v>
      </c>
      <c r="H1" s="1" t="s">
        <v>112</v>
      </c>
      <c r="X1" s="1" t="s">
        <v>115</v>
      </c>
    </row>
    <row r="2" spans="1:60" s="17" customFormat="1" ht="45">
      <c r="A2" s="93"/>
      <c r="B2" s="93"/>
      <c r="C2" s="93"/>
      <c r="D2" s="93"/>
      <c r="E2" s="93"/>
      <c r="H2" s="17">
        <v>2</v>
      </c>
      <c r="I2" s="17">
        <v>7</v>
      </c>
      <c r="J2" s="17">
        <v>8</v>
      </c>
      <c r="K2" s="55">
        <v>10</v>
      </c>
      <c r="L2" s="55">
        <v>11</v>
      </c>
      <c r="M2" s="55">
        <v>13</v>
      </c>
      <c r="N2" s="55">
        <v>17</v>
      </c>
      <c r="O2" s="55">
        <v>18</v>
      </c>
      <c r="P2" s="55">
        <v>19</v>
      </c>
      <c r="Q2" s="55">
        <v>24</v>
      </c>
      <c r="R2" s="55">
        <v>30</v>
      </c>
      <c r="S2" s="55">
        <v>34</v>
      </c>
      <c r="T2" s="55">
        <v>35</v>
      </c>
      <c r="U2" s="55">
        <v>5</v>
      </c>
      <c r="V2" s="17" t="s">
        <v>114</v>
      </c>
      <c r="W2" s="94"/>
      <c r="X2" s="17">
        <v>1</v>
      </c>
      <c r="Y2" s="17">
        <v>3</v>
      </c>
      <c r="Z2" s="17">
        <v>4</v>
      </c>
      <c r="AA2" s="17">
        <v>6</v>
      </c>
      <c r="AB2" s="17">
        <v>9</v>
      </c>
      <c r="AC2" s="17">
        <v>12</v>
      </c>
      <c r="AD2" s="17">
        <v>14</v>
      </c>
      <c r="AE2" s="17">
        <v>15</v>
      </c>
      <c r="AF2" s="17">
        <v>16</v>
      </c>
      <c r="AG2" s="17">
        <v>20</v>
      </c>
      <c r="AH2" s="17">
        <v>21</v>
      </c>
      <c r="AI2" s="17">
        <v>22</v>
      </c>
      <c r="AJ2" s="17">
        <v>23</v>
      </c>
      <c r="AK2" s="17">
        <v>25</v>
      </c>
      <c r="AL2" s="17">
        <v>26</v>
      </c>
      <c r="AM2" s="17">
        <v>27</v>
      </c>
      <c r="AN2" s="17">
        <v>28</v>
      </c>
      <c r="AO2" s="17">
        <v>29</v>
      </c>
      <c r="AP2" s="17">
        <v>31</v>
      </c>
      <c r="AQ2" s="17">
        <v>32</v>
      </c>
      <c r="AR2" s="17">
        <v>33</v>
      </c>
      <c r="AS2" s="17">
        <v>36</v>
      </c>
      <c r="AT2" s="17">
        <v>37</v>
      </c>
      <c r="AU2" s="17">
        <v>38</v>
      </c>
      <c r="AV2" s="17">
        <v>40</v>
      </c>
      <c r="AW2" s="17">
        <v>42</v>
      </c>
      <c r="AX2" s="17">
        <v>43</v>
      </c>
      <c r="AY2" s="17">
        <v>45</v>
      </c>
      <c r="AZ2" s="95" t="s">
        <v>116</v>
      </c>
      <c r="BA2" s="95" t="s">
        <v>117</v>
      </c>
      <c r="BB2" s="96" t="s">
        <v>113</v>
      </c>
      <c r="BC2" s="96" t="s">
        <v>120</v>
      </c>
      <c r="BD2" s="95" t="s">
        <v>118</v>
      </c>
      <c r="BE2" s="97" t="s">
        <v>119</v>
      </c>
      <c r="BF2" s="95" t="s">
        <v>127</v>
      </c>
      <c r="BG2" s="95" t="s">
        <v>128</v>
      </c>
      <c r="BH2" s="90" t="s">
        <v>131</v>
      </c>
    </row>
    <row r="3" spans="1:60" ht="24.75" customHeight="1">
      <c r="A3" s="9"/>
      <c r="B3" s="2"/>
      <c r="C3" s="2"/>
      <c r="D3" s="2"/>
      <c r="E3" s="2"/>
      <c r="X3" s="1">
        <v>-30</v>
      </c>
      <c r="Y3" s="1">
        <v>-45</v>
      </c>
      <c r="Z3" s="1">
        <v>-30</v>
      </c>
      <c r="AA3" s="1">
        <v>-45</v>
      </c>
      <c r="AB3" s="1">
        <v>-30</v>
      </c>
      <c r="AC3" s="1">
        <v>-45</v>
      </c>
      <c r="AD3" s="1">
        <v>-45</v>
      </c>
      <c r="AE3" s="1">
        <v>-30</v>
      </c>
      <c r="AF3" s="1">
        <v>-30</v>
      </c>
      <c r="AG3" s="1">
        <v>-90</v>
      </c>
      <c r="AH3" s="1">
        <v>-75</v>
      </c>
      <c r="AI3" s="1">
        <v>-90</v>
      </c>
      <c r="AJ3" s="1">
        <v>-30</v>
      </c>
      <c r="AK3" s="1">
        <v>-90</v>
      </c>
      <c r="AL3" s="1">
        <v>-75</v>
      </c>
      <c r="AM3" s="1">
        <v>-90</v>
      </c>
      <c r="AN3" s="1">
        <v>-60</v>
      </c>
      <c r="AO3" s="1">
        <v>-75</v>
      </c>
      <c r="AP3" s="1">
        <v>-45</v>
      </c>
      <c r="AQ3" s="1">
        <v>-90</v>
      </c>
      <c r="AR3" s="1">
        <v>-30</v>
      </c>
      <c r="AS3" s="1">
        <v>-90</v>
      </c>
      <c r="AT3" s="1">
        <v>-90</v>
      </c>
      <c r="AU3" s="1">
        <v>-90</v>
      </c>
      <c r="AV3" s="1">
        <v>-60</v>
      </c>
      <c r="AW3" s="1">
        <v>-60</v>
      </c>
      <c r="AX3" s="1">
        <v>-75</v>
      </c>
      <c r="AY3" s="1">
        <v>-60</v>
      </c>
      <c r="BD3" s="17">
        <v>14</v>
      </c>
    </row>
    <row r="4" spans="1:60" ht="20.25">
      <c r="A4" s="3">
        <v>304</v>
      </c>
      <c r="B4" s="4">
        <v>1983</v>
      </c>
      <c r="C4" s="5" t="s">
        <v>3</v>
      </c>
      <c r="D4" s="6" t="s">
        <v>59</v>
      </c>
      <c r="E4" s="7" t="s">
        <v>2</v>
      </c>
      <c r="F4" s="13">
        <v>0.54236111111111118</v>
      </c>
      <c r="H4" s="1">
        <v>1</v>
      </c>
      <c r="I4" s="1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>
        <v>1</v>
      </c>
      <c r="T4" s="12">
        <v>1</v>
      </c>
      <c r="U4" s="12">
        <v>1</v>
      </c>
      <c r="V4" s="1">
        <f t="shared" ref="V4:V29" si="0">SUM(H4:U4)</f>
        <v>14</v>
      </c>
      <c r="W4" s="1"/>
      <c r="X4" s="1">
        <v>-30</v>
      </c>
      <c r="Y4" s="1">
        <v>-45</v>
      </c>
      <c r="Z4" s="1">
        <v>-45</v>
      </c>
      <c r="AR4" s="1">
        <v>-30</v>
      </c>
      <c r="AZ4" s="1">
        <f t="shared" ref="AZ4:AZ29" si="1">SUM(X4:AY4)</f>
        <v>-150</v>
      </c>
      <c r="BA4" s="13">
        <v>0.10416666666666667</v>
      </c>
      <c r="BB4" s="13">
        <v>0.79166666666666663</v>
      </c>
      <c r="BC4" s="13">
        <f t="shared" ref="BC4:BC12" si="2">BB4-F4</f>
        <v>0.24930555555555545</v>
      </c>
      <c r="BD4" s="1">
        <f t="shared" ref="BD4:BD29" si="3">V4</f>
        <v>14</v>
      </c>
      <c r="BE4" s="13">
        <f t="shared" ref="BE4:BE10" si="4">BC4-BA4</f>
        <v>0.14513888888888876</v>
      </c>
      <c r="BF4" s="1">
        <v>0</v>
      </c>
      <c r="BG4" s="1">
        <f t="shared" ref="BG4:BG29" si="5">BD4-BF4</f>
        <v>14</v>
      </c>
      <c r="BH4" s="89" t="s">
        <v>132</v>
      </c>
    </row>
    <row r="5" spans="1:60" ht="20.25">
      <c r="A5" s="3">
        <v>326</v>
      </c>
      <c r="B5" s="2"/>
      <c r="C5" s="2"/>
      <c r="D5" s="2" t="s">
        <v>108</v>
      </c>
      <c r="E5" s="2"/>
      <c r="F5" s="13">
        <v>0.54999999999999993</v>
      </c>
      <c r="H5" s="1">
        <v>1</v>
      </c>
      <c r="I5" s="1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V5" s="1">
        <f t="shared" si="0"/>
        <v>10</v>
      </c>
      <c r="W5" s="1"/>
      <c r="X5" s="1">
        <v>-30</v>
      </c>
      <c r="AB5" s="1">
        <v>-30</v>
      </c>
      <c r="AC5" s="1">
        <v>-45</v>
      </c>
      <c r="AE5" s="1">
        <v>-30</v>
      </c>
      <c r="AF5" s="1">
        <v>-30</v>
      </c>
      <c r="AZ5" s="1">
        <f t="shared" si="1"/>
        <v>-165</v>
      </c>
      <c r="BA5" s="13">
        <v>0.11458333333333333</v>
      </c>
      <c r="BB5" s="13">
        <v>0.79861111111111116</v>
      </c>
      <c r="BC5" s="13">
        <f t="shared" si="2"/>
        <v>0.24861111111111123</v>
      </c>
      <c r="BD5" s="1">
        <f t="shared" si="3"/>
        <v>10</v>
      </c>
      <c r="BE5" s="13">
        <f t="shared" si="4"/>
        <v>0.13402777777777791</v>
      </c>
      <c r="BF5" s="1">
        <v>0</v>
      </c>
      <c r="BG5" s="1">
        <f t="shared" si="5"/>
        <v>10</v>
      </c>
      <c r="BH5" s="89" t="s">
        <v>135</v>
      </c>
    </row>
    <row r="6" spans="1:60" ht="20.25">
      <c r="A6" s="3">
        <v>323</v>
      </c>
      <c r="B6" s="4">
        <v>1981</v>
      </c>
      <c r="C6" s="5" t="s">
        <v>3</v>
      </c>
      <c r="D6" s="6" t="s">
        <v>81</v>
      </c>
      <c r="E6" s="7" t="s">
        <v>2</v>
      </c>
      <c r="F6" s="13">
        <v>0.5493055555555556</v>
      </c>
      <c r="H6" s="1">
        <v>1</v>
      </c>
      <c r="I6" s="1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V6" s="1">
        <f t="shared" si="0"/>
        <v>10</v>
      </c>
      <c r="W6" s="1"/>
      <c r="Y6" s="1">
        <v>-45</v>
      </c>
      <c r="AZ6" s="1">
        <f t="shared" si="1"/>
        <v>-45</v>
      </c>
      <c r="BA6" s="13">
        <v>3.125E-2</v>
      </c>
      <c r="BB6" s="13">
        <v>0.78472222222222221</v>
      </c>
      <c r="BC6" s="13">
        <f t="shared" si="2"/>
        <v>0.23541666666666661</v>
      </c>
      <c r="BD6" s="1">
        <f t="shared" si="3"/>
        <v>10</v>
      </c>
      <c r="BE6" s="13">
        <f t="shared" si="4"/>
        <v>0.20416666666666661</v>
      </c>
      <c r="BF6" s="1">
        <v>0</v>
      </c>
      <c r="BG6" s="1">
        <f t="shared" si="5"/>
        <v>10</v>
      </c>
      <c r="BH6" s="89" t="s">
        <v>136</v>
      </c>
    </row>
    <row r="7" spans="1:60" ht="20.25">
      <c r="A7" s="3">
        <v>327</v>
      </c>
      <c r="B7" s="2"/>
      <c r="C7" s="2"/>
      <c r="D7" s="2" t="s">
        <v>109</v>
      </c>
      <c r="E7" s="7" t="s">
        <v>2</v>
      </c>
      <c r="F7" s="13">
        <v>0.55069444444444449</v>
      </c>
      <c r="H7" s="1">
        <v>1</v>
      </c>
      <c r="I7" s="1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V7" s="1">
        <f t="shared" si="0"/>
        <v>10</v>
      </c>
      <c r="W7" s="1"/>
      <c r="Y7" s="1">
        <v>-45</v>
      </c>
      <c r="AZ7" s="1">
        <f t="shared" si="1"/>
        <v>-45</v>
      </c>
      <c r="BA7" s="13">
        <v>3.125E-2</v>
      </c>
      <c r="BB7" s="13">
        <v>0.79861111111111116</v>
      </c>
      <c r="BC7" s="13">
        <f t="shared" si="2"/>
        <v>0.24791666666666667</v>
      </c>
      <c r="BD7" s="1">
        <f t="shared" si="3"/>
        <v>10</v>
      </c>
      <c r="BE7" s="13">
        <f t="shared" si="4"/>
        <v>0.21666666666666667</v>
      </c>
      <c r="BF7" s="1">
        <v>0</v>
      </c>
      <c r="BG7" s="1">
        <f t="shared" si="5"/>
        <v>10</v>
      </c>
      <c r="BH7" s="89" t="s">
        <v>137</v>
      </c>
    </row>
    <row r="8" spans="1:60" ht="20.25">
      <c r="A8" s="3">
        <v>328</v>
      </c>
      <c r="B8" s="2"/>
      <c r="C8" s="2"/>
      <c r="D8" s="2" t="s">
        <v>110</v>
      </c>
      <c r="E8" s="2"/>
      <c r="F8" s="13">
        <v>0.55069444444444449</v>
      </c>
      <c r="H8" s="1">
        <v>1</v>
      </c>
      <c r="I8" s="1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V8" s="1">
        <f t="shared" si="0"/>
        <v>10</v>
      </c>
      <c r="W8" s="1"/>
      <c r="AZ8" s="1">
        <f t="shared" si="1"/>
        <v>0</v>
      </c>
      <c r="BA8" s="13">
        <v>0</v>
      </c>
      <c r="BB8" s="13">
        <v>0.79999999999999993</v>
      </c>
      <c r="BC8" s="13">
        <f t="shared" si="2"/>
        <v>0.24930555555555545</v>
      </c>
      <c r="BD8" s="1">
        <f t="shared" si="3"/>
        <v>10</v>
      </c>
      <c r="BE8" s="13">
        <f t="shared" si="4"/>
        <v>0.24930555555555545</v>
      </c>
      <c r="BF8" s="1">
        <v>0</v>
      </c>
      <c r="BG8" s="1">
        <f t="shared" si="5"/>
        <v>10</v>
      </c>
      <c r="BH8" s="89" t="s">
        <v>133</v>
      </c>
    </row>
    <row r="9" spans="1:60" ht="20.25">
      <c r="A9" s="3">
        <v>302</v>
      </c>
      <c r="B9" s="4">
        <v>1987</v>
      </c>
      <c r="C9" s="5" t="s">
        <v>0</v>
      </c>
      <c r="D9" s="6" t="s">
        <v>58</v>
      </c>
      <c r="E9" s="7" t="s">
        <v>2</v>
      </c>
      <c r="F9" s="13">
        <v>0.54166666666666663</v>
      </c>
      <c r="H9" s="1">
        <v>1</v>
      </c>
      <c r="I9" s="1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V9" s="1">
        <f t="shared" si="0"/>
        <v>9</v>
      </c>
      <c r="W9" s="1"/>
      <c r="Y9" s="1">
        <v>-45</v>
      </c>
      <c r="AZ9" s="1">
        <f t="shared" si="1"/>
        <v>-45</v>
      </c>
      <c r="BA9" s="13">
        <v>3.125E-2</v>
      </c>
      <c r="BB9" s="13">
        <v>0.78472222222222221</v>
      </c>
      <c r="BC9" s="13">
        <f t="shared" si="2"/>
        <v>0.24305555555555558</v>
      </c>
      <c r="BD9" s="1">
        <f t="shared" si="3"/>
        <v>9</v>
      </c>
      <c r="BE9" s="13">
        <f t="shared" si="4"/>
        <v>0.21180555555555558</v>
      </c>
      <c r="BF9" s="1">
        <v>0</v>
      </c>
      <c r="BG9" s="1">
        <f t="shared" si="5"/>
        <v>9</v>
      </c>
      <c r="BH9" s="89" t="s">
        <v>134</v>
      </c>
    </row>
    <row r="10" spans="1:60" ht="20.25">
      <c r="A10" s="3">
        <v>319</v>
      </c>
      <c r="B10" s="4">
        <v>1989</v>
      </c>
      <c r="C10" s="5" t="s">
        <v>3</v>
      </c>
      <c r="D10" s="6" t="s">
        <v>77</v>
      </c>
      <c r="E10" s="7" t="s">
        <v>2</v>
      </c>
      <c r="F10" s="13">
        <v>0.54791666666666672</v>
      </c>
      <c r="H10" s="1">
        <v>1</v>
      </c>
      <c r="I10" s="1">
        <v>1</v>
      </c>
      <c r="J10" s="12">
        <v>1</v>
      </c>
      <c r="K10" s="12">
        <v>1</v>
      </c>
      <c r="L10" s="12">
        <v>1</v>
      </c>
      <c r="M10" s="12">
        <v>1</v>
      </c>
      <c r="V10" s="1">
        <f t="shared" si="0"/>
        <v>6</v>
      </c>
      <c r="W10" s="1"/>
      <c r="X10" s="1">
        <v>-30</v>
      </c>
      <c r="Z10" s="1">
        <v>-30</v>
      </c>
      <c r="AE10" s="1">
        <v>-30</v>
      </c>
      <c r="AZ10" s="1">
        <f t="shared" si="1"/>
        <v>-90</v>
      </c>
      <c r="BA10" s="13">
        <v>6.25E-2</v>
      </c>
      <c r="BB10" s="13">
        <v>0.78819444444444453</v>
      </c>
      <c r="BC10" s="13">
        <f t="shared" si="2"/>
        <v>0.24027777777777781</v>
      </c>
      <c r="BD10" s="1">
        <f t="shared" si="3"/>
        <v>6</v>
      </c>
      <c r="BE10" s="13">
        <f t="shared" si="4"/>
        <v>0.17777777777777781</v>
      </c>
      <c r="BF10" s="1">
        <v>0</v>
      </c>
      <c r="BG10" s="1">
        <f t="shared" si="5"/>
        <v>6</v>
      </c>
      <c r="BH10" s="89" t="s">
        <v>139</v>
      </c>
    </row>
    <row r="11" spans="1:60" ht="21" customHeight="1">
      <c r="A11" s="3">
        <v>324</v>
      </c>
      <c r="B11" s="4">
        <v>1982</v>
      </c>
      <c r="C11" s="5" t="s">
        <v>0</v>
      </c>
      <c r="D11" s="6" t="s">
        <v>82</v>
      </c>
      <c r="E11" s="7" t="s">
        <v>2</v>
      </c>
      <c r="F11" s="13">
        <v>0.5493055555555556</v>
      </c>
      <c r="H11" s="1">
        <v>1</v>
      </c>
      <c r="I11" s="1">
        <v>1</v>
      </c>
      <c r="V11" s="1">
        <f t="shared" si="0"/>
        <v>2</v>
      </c>
      <c r="W11" s="1"/>
      <c r="Z11" s="1">
        <v>-30</v>
      </c>
      <c r="AZ11" s="1">
        <f t="shared" si="1"/>
        <v>-30</v>
      </c>
      <c r="BA11" s="13">
        <v>7.2916666666666671E-2</v>
      </c>
      <c r="BB11" s="13">
        <v>0.7319444444444444</v>
      </c>
      <c r="BC11" s="13">
        <f t="shared" si="2"/>
        <v>0.1826388888888888</v>
      </c>
      <c r="BD11" s="1">
        <f t="shared" si="3"/>
        <v>2</v>
      </c>
      <c r="BE11" s="13">
        <f>BC11-BA11</f>
        <v>0.10972222222222212</v>
      </c>
      <c r="BF11" s="1">
        <v>0</v>
      </c>
      <c r="BG11" s="1">
        <f t="shared" si="5"/>
        <v>2</v>
      </c>
      <c r="BH11" s="89" t="s">
        <v>138</v>
      </c>
    </row>
    <row r="12" spans="1:60" ht="20.25">
      <c r="A12" s="3">
        <v>306</v>
      </c>
      <c r="B12" s="4">
        <v>1968</v>
      </c>
      <c r="C12" s="5" t="s">
        <v>3</v>
      </c>
      <c r="D12" s="6" t="s">
        <v>61</v>
      </c>
      <c r="E12" s="7" t="s">
        <v>2</v>
      </c>
      <c r="F12" s="13">
        <v>0.54305555555555551</v>
      </c>
      <c r="H12" s="1">
        <v>1</v>
      </c>
      <c r="I12" s="1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V12" s="1">
        <f t="shared" si="0"/>
        <v>10</v>
      </c>
      <c r="W12" s="1"/>
      <c r="Z12" s="1">
        <v>-30</v>
      </c>
      <c r="AE12" s="1">
        <v>-30</v>
      </c>
      <c r="AF12" s="1">
        <v>-30</v>
      </c>
      <c r="AZ12" s="1">
        <f t="shared" si="1"/>
        <v>-90</v>
      </c>
      <c r="BA12" s="13">
        <v>6.25E-2</v>
      </c>
      <c r="BB12" s="13">
        <v>0.79999999999999993</v>
      </c>
      <c r="BC12" s="13">
        <f t="shared" si="2"/>
        <v>0.25694444444444442</v>
      </c>
      <c r="BD12" s="1">
        <f t="shared" si="3"/>
        <v>10</v>
      </c>
      <c r="BE12" s="13">
        <f>BC12-BA12</f>
        <v>0.19444444444444442</v>
      </c>
      <c r="BF12" s="1">
        <v>10</v>
      </c>
      <c r="BG12" s="1">
        <f t="shared" si="5"/>
        <v>0</v>
      </c>
      <c r="BH12" s="89" t="s">
        <v>141</v>
      </c>
    </row>
    <row r="13" spans="1:60" ht="20.25">
      <c r="A13" s="3">
        <v>301</v>
      </c>
      <c r="B13" s="4">
        <v>1981</v>
      </c>
      <c r="C13" s="5" t="s">
        <v>3</v>
      </c>
      <c r="D13" s="6" t="s">
        <v>57</v>
      </c>
      <c r="E13" s="7" t="s">
        <v>2</v>
      </c>
      <c r="F13" s="13">
        <v>0.54166666666666663</v>
      </c>
      <c r="H13" s="1">
        <v>1</v>
      </c>
      <c r="I13" s="1">
        <v>1</v>
      </c>
      <c r="J13" s="12">
        <v>1</v>
      </c>
      <c r="K13" s="12">
        <v>1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">
        <f t="shared" si="0"/>
        <v>14</v>
      </c>
      <c r="AA13" s="1">
        <v>-45</v>
      </c>
      <c r="AE13" s="1">
        <v>-30</v>
      </c>
      <c r="AF13" s="1">
        <v>-30</v>
      </c>
      <c r="AZ13" s="1">
        <f t="shared" si="1"/>
        <v>-105</v>
      </c>
      <c r="BA13" s="13">
        <v>7.2916666666666671E-2</v>
      </c>
      <c r="BB13" s="31">
        <v>0.80347222222222225</v>
      </c>
      <c r="BC13" s="31">
        <f t="shared" ref="BC13:BC29" si="6">BB13-F13</f>
        <v>0.26180555555555562</v>
      </c>
      <c r="BD13" s="1">
        <f t="shared" si="3"/>
        <v>14</v>
      </c>
      <c r="BE13" s="13">
        <f t="shared" ref="BE13:BE29" si="7">BC13-BA13</f>
        <v>0.18888888888888894</v>
      </c>
      <c r="BF13" s="1">
        <v>24</v>
      </c>
      <c r="BG13" s="1">
        <v>0</v>
      </c>
      <c r="BH13" s="89" t="s">
        <v>142</v>
      </c>
    </row>
    <row r="14" spans="1:60" ht="20.25">
      <c r="A14" s="3">
        <v>330</v>
      </c>
      <c r="B14" s="2"/>
      <c r="C14" s="2"/>
      <c r="D14" s="2" t="s">
        <v>177</v>
      </c>
      <c r="E14" s="2"/>
      <c r="F14" s="13">
        <v>0.55208333333333337</v>
      </c>
      <c r="H14" s="1">
        <v>1</v>
      </c>
      <c r="I14" s="1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">
        <f t="shared" si="0"/>
        <v>14</v>
      </c>
      <c r="X14" s="1">
        <v>-30</v>
      </c>
      <c r="Z14" s="1">
        <v>-30</v>
      </c>
      <c r="AD14" s="1">
        <v>-45</v>
      </c>
      <c r="AE14" s="1">
        <v>-30</v>
      </c>
      <c r="AF14" s="1">
        <v>-30</v>
      </c>
      <c r="AG14" s="1">
        <v>-90</v>
      </c>
      <c r="AI14" s="1">
        <v>-90</v>
      </c>
      <c r="AJ14" s="1">
        <v>-30</v>
      </c>
      <c r="AZ14" s="1">
        <f t="shared" si="1"/>
        <v>-375</v>
      </c>
      <c r="BA14" s="13">
        <v>0.26041666666666669</v>
      </c>
      <c r="BB14" s="31">
        <v>0.81527777777777777</v>
      </c>
      <c r="BC14" s="31">
        <f t="shared" si="6"/>
        <v>0.2631944444444444</v>
      </c>
      <c r="BD14" s="1">
        <f t="shared" si="3"/>
        <v>14</v>
      </c>
      <c r="BE14" s="13">
        <f t="shared" si="7"/>
        <v>2.7777777777777124E-3</v>
      </c>
      <c r="BF14" s="1">
        <v>27</v>
      </c>
      <c r="BG14" s="1">
        <v>0</v>
      </c>
      <c r="BH14" s="89" t="s">
        <v>142</v>
      </c>
    </row>
    <row r="15" spans="1:60" ht="20.25">
      <c r="A15" s="3">
        <v>329</v>
      </c>
      <c r="B15" s="2"/>
      <c r="C15" s="2"/>
      <c r="D15" s="2" t="s">
        <v>176</v>
      </c>
      <c r="E15" s="2"/>
      <c r="F15" s="13">
        <v>0.55138888888888882</v>
      </c>
      <c r="H15" s="1">
        <v>1</v>
      </c>
      <c r="I15" s="1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">
        <f t="shared" si="0"/>
        <v>14</v>
      </c>
      <c r="X15" s="1">
        <v>-30</v>
      </c>
      <c r="Z15" s="1">
        <v>-30</v>
      </c>
      <c r="AD15" s="1">
        <v>-45</v>
      </c>
      <c r="AE15" s="1">
        <v>-30</v>
      </c>
      <c r="AF15" s="1">
        <v>-30</v>
      </c>
      <c r="AG15" s="1">
        <v>-90</v>
      </c>
      <c r="AI15" s="1">
        <v>-90</v>
      </c>
      <c r="AJ15" s="1">
        <v>-30</v>
      </c>
      <c r="AZ15" s="1">
        <f t="shared" si="1"/>
        <v>-375</v>
      </c>
      <c r="BA15" s="13">
        <v>0.26041666666666669</v>
      </c>
      <c r="BB15" s="31">
        <v>0.81527777777777777</v>
      </c>
      <c r="BC15" s="31">
        <f t="shared" si="6"/>
        <v>0.26388888888888895</v>
      </c>
      <c r="BD15" s="1">
        <f t="shared" si="3"/>
        <v>14</v>
      </c>
      <c r="BE15" s="13">
        <f t="shared" si="7"/>
        <v>3.4722222222222654E-3</v>
      </c>
      <c r="BF15" s="1">
        <v>30</v>
      </c>
      <c r="BG15" s="1">
        <v>0</v>
      </c>
      <c r="BH15" s="89" t="s">
        <v>142</v>
      </c>
    </row>
    <row r="16" spans="1:60" ht="20.25">
      <c r="A16" s="3">
        <v>321</v>
      </c>
      <c r="B16" s="4">
        <v>1978</v>
      </c>
      <c r="C16" s="5" t="s">
        <v>0</v>
      </c>
      <c r="D16" s="6" t="s">
        <v>79</v>
      </c>
      <c r="E16" s="7" t="s">
        <v>2</v>
      </c>
      <c r="F16" s="13">
        <v>0.54861111111111105</v>
      </c>
      <c r="H16" s="1">
        <v>1</v>
      </c>
      <c r="I16" s="1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V16" s="1">
        <f t="shared" si="0"/>
        <v>9</v>
      </c>
      <c r="W16" s="1"/>
      <c r="AZ16" s="1">
        <f t="shared" si="1"/>
        <v>0</v>
      </c>
      <c r="BB16" s="31">
        <v>0.81597222222222221</v>
      </c>
      <c r="BC16" s="31">
        <f t="shared" si="6"/>
        <v>0.26736111111111116</v>
      </c>
      <c r="BD16" s="1">
        <f t="shared" si="3"/>
        <v>9</v>
      </c>
      <c r="BE16" s="13">
        <f t="shared" si="7"/>
        <v>0.26736111111111116</v>
      </c>
      <c r="BF16" s="1">
        <v>45</v>
      </c>
      <c r="BG16" s="1">
        <v>0</v>
      </c>
      <c r="BH16" s="89" t="s">
        <v>140</v>
      </c>
    </row>
    <row r="17" spans="1:60" ht="24">
      <c r="A17" s="3">
        <v>317</v>
      </c>
      <c r="B17" s="4">
        <v>1973</v>
      </c>
      <c r="C17" s="5" t="s">
        <v>3</v>
      </c>
      <c r="D17" s="6" t="s">
        <v>73</v>
      </c>
      <c r="E17" s="7" t="s">
        <v>74</v>
      </c>
      <c r="F17" s="13">
        <v>0.54722222222222217</v>
      </c>
      <c r="H17" s="1">
        <v>1</v>
      </c>
      <c r="I17" s="1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">
        <f t="shared" si="0"/>
        <v>14</v>
      </c>
      <c r="W17" s="1"/>
      <c r="AZ17" s="1">
        <f t="shared" si="1"/>
        <v>0</v>
      </c>
      <c r="BA17" s="13"/>
      <c r="BB17" s="31">
        <v>0.81666666666666676</v>
      </c>
      <c r="BC17" s="31">
        <f t="shared" si="6"/>
        <v>0.2694444444444446</v>
      </c>
      <c r="BD17" s="1">
        <f t="shared" si="3"/>
        <v>14</v>
      </c>
      <c r="BE17" s="13">
        <f t="shared" si="7"/>
        <v>0.2694444444444446</v>
      </c>
      <c r="BF17" s="1">
        <v>54</v>
      </c>
      <c r="BG17" s="1">
        <v>0</v>
      </c>
      <c r="BH17" s="89" t="s">
        <v>142</v>
      </c>
    </row>
    <row r="18" spans="1:60" ht="20.25">
      <c r="A18" s="3">
        <v>311</v>
      </c>
      <c r="B18" s="4">
        <v>2006</v>
      </c>
      <c r="C18" s="5" t="s">
        <v>0</v>
      </c>
      <c r="D18" s="6" t="s">
        <v>68</v>
      </c>
      <c r="E18" s="7" t="s">
        <v>2</v>
      </c>
      <c r="F18" s="13">
        <v>0.54513888888888895</v>
      </c>
      <c r="H18" s="1">
        <v>1</v>
      </c>
      <c r="I18" s="1">
        <v>1</v>
      </c>
      <c r="J18" s="12">
        <v>1</v>
      </c>
      <c r="K18" s="12">
        <v>1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">
        <f t="shared" si="0"/>
        <v>14</v>
      </c>
      <c r="X18" s="1">
        <v>-30</v>
      </c>
      <c r="Y18" s="1">
        <v>-45</v>
      </c>
      <c r="AE18" s="1">
        <v>-30</v>
      </c>
      <c r="AF18" s="1">
        <v>-30</v>
      </c>
      <c r="AZ18" s="1">
        <f t="shared" si="1"/>
        <v>-135</v>
      </c>
      <c r="BA18" s="13">
        <v>9.375E-2</v>
      </c>
      <c r="BB18" s="31">
        <v>0.81597222222222221</v>
      </c>
      <c r="BC18" s="31">
        <f t="shared" si="6"/>
        <v>0.27083333333333326</v>
      </c>
      <c r="BD18" s="1">
        <f t="shared" si="3"/>
        <v>14</v>
      </c>
      <c r="BE18" s="13">
        <f t="shared" si="7"/>
        <v>0.17708333333333326</v>
      </c>
      <c r="BF18" s="1">
        <v>60</v>
      </c>
      <c r="BG18" s="1">
        <f t="shared" si="5"/>
        <v>-46</v>
      </c>
      <c r="BH18" s="91" t="s">
        <v>175</v>
      </c>
    </row>
    <row r="19" spans="1:60" ht="20.25">
      <c r="A19" s="3">
        <v>312</v>
      </c>
      <c r="B19" s="4">
        <v>1984</v>
      </c>
      <c r="C19" s="5" t="s">
        <v>3</v>
      </c>
      <c r="D19" s="6" t="s">
        <v>69</v>
      </c>
      <c r="E19" s="7" t="s">
        <v>2</v>
      </c>
      <c r="F19" s="13">
        <v>0.54513888888888895</v>
      </c>
      <c r="H19" s="1">
        <v>1</v>
      </c>
      <c r="I19" s="1">
        <v>1</v>
      </c>
      <c r="J19" s="12">
        <v>1</v>
      </c>
      <c r="K19" s="12">
        <v>1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">
        <f t="shared" si="0"/>
        <v>14</v>
      </c>
      <c r="X19" s="1">
        <v>-30</v>
      </c>
      <c r="Y19" s="1">
        <v>-45</v>
      </c>
      <c r="AE19" s="1">
        <v>-30</v>
      </c>
      <c r="AF19" s="1">
        <v>-30</v>
      </c>
      <c r="AZ19" s="1">
        <f t="shared" si="1"/>
        <v>-135</v>
      </c>
      <c r="BA19" s="13">
        <v>9.375E-2</v>
      </c>
      <c r="BB19" s="31">
        <v>0.81597222222222221</v>
      </c>
      <c r="BC19" s="31">
        <f t="shared" si="6"/>
        <v>0.27083333333333326</v>
      </c>
      <c r="BD19" s="1">
        <f t="shared" si="3"/>
        <v>14</v>
      </c>
      <c r="BE19" s="13">
        <f t="shared" si="7"/>
        <v>0.17708333333333326</v>
      </c>
      <c r="BF19" s="1">
        <v>60</v>
      </c>
      <c r="BG19" s="1">
        <f t="shared" si="5"/>
        <v>-46</v>
      </c>
      <c r="BH19" s="91" t="s">
        <v>175</v>
      </c>
    </row>
    <row r="20" spans="1:60" ht="20.25">
      <c r="A20" s="3">
        <v>308</v>
      </c>
      <c r="B20" s="4">
        <v>1974</v>
      </c>
      <c r="C20" s="5" t="s">
        <v>3</v>
      </c>
      <c r="D20" s="6" t="s">
        <v>64</v>
      </c>
      <c r="E20" s="7" t="s">
        <v>2</v>
      </c>
      <c r="F20" s="13">
        <v>0.54375000000000007</v>
      </c>
      <c r="H20" s="1">
        <v>1</v>
      </c>
      <c r="I20" s="1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">
        <v>1</v>
      </c>
      <c r="T20" s="1">
        <v>1</v>
      </c>
      <c r="V20" s="1">
        <f t="shared" si="0"/>
        <v>13</v>
      </c>
      <c r="X20" s="1">
        <v>-30</v>
      </c>
      <c r="Y20" s="1">
        <v>-45</v>
      </c>
      <c r="AF20" s="1">
        <v>-30</v>
      </c>
      <c r="AZ20" s="1">
        <f t="shared" si="1"/>
        <v>-105</v>
      </c>
      <c r="BA20" s="13">
        <v>7.2916666666666671E-2</v>
      </c>
      <c r="BB20" s="31">
        <v>0.82152777777777775</v>
      </c>
      <c r="BC20" s="31">
        <f t="shared" si="6"/>
        <v>0.27777777777777768</v>
      </c>
      <c r="BD20" s="1">
        <f t="shared" si="3"/>
        <v>13</v>
      </c>
      <c r="BE20" s="13">
        <f t="shared" si="7"/>
        <v>0.20486111111111099</v>
      </c>
      <c r="BF20" s="1">
        <v>60</v>
      </c>
      <c r="BG20" s="1">
        <f t="shared" si="5"/>
        <v>-47</v>
      </c>
      <c r="BH20" s="91" t="s">
        <v>175</v>
      </c>
    </row>
    <row r="21" spans="1:60" ht="20.25">
      <c r="A21" s="3">
        <v>305</v>
      </c>
      <c r="B21" s="4">
        <v>2005</v>
      </c>
      <c r="C21" s="5" t="s">
        <v>3</v>
      </c>
      <c r="D21" s="6" t="s">
        <v>60</v>
      </c>
      <c r="E21" s="7" t="s">
        <v>2</v>
      </c>
      <c r="F21" s="13">
        <v>0.54305555555555551</v>
      </c>
      <c r="H21" s="1">
        <v>1</v>
      </c>
      <c r="I21" s="1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V21" s="1">
        <f t="shared" si="0"/>
        <v>13</v>
      </c>
      <c r="X21" s="1">
        <v>-30</v>
      </c>
      <c r="Y21" s="1">
        <v>-45</v>
      </c>
      <c r="AF21" s="1">
        <v>-30</v>
      </c>
      <c r="AZ21" s="1">
        <f t="shared" si="1"/>
        <v>-105</v>
      </c>
      <c r="BA21" s="13">
        <v>7.2916666666666671E-2</v>
      </c>
      <c r="BB21" s="31">
        <v>0.82152777777777775</v>
      </c>
      <c r="BC21" s="31">
        <f t="shared" si="6"/>
        <v>0.27847222222222223</v>
      </c>
      <c r="BD21" s="1">
        <f t="shared" si="3"/>
        <v>13</v>
      </c>
      <c r="BE21" s="13">
        <f t="shared" si="7"/>
        <v>0.20555555555555555</v>
      </c>
      <c r="BF21" s="1">
        <v>60</v>
      </c>
      <c r="BG21" s="1">
        <f t="shared" si="5"/>
        <v>-47</v>
      </c>
      <c r="BH21" s="91" t="s">
        <v>175</v>
      </c>
    </row>
    <row r="22" spans="1:60" ht="48">
      <c r="A22" s="3">
        <v>310</v>
      </c>
      <c r="B22" s="4">
        <v>2005</v>
      </c>
      <c r="C22" s="5" t="s">
        <v>3</v>
      </c>
      <c r="D22" s="6" t="s">
        <v>66</v>
      </c>
      <c r="E22" s="7" t="s">
        <v>67</v>
      </c>
      <c r="F22" s="13">
        <v>0.5444444444444444</v>
      </c>
      <c r="H22" s="1">
        <v>1</v>
      </c>
      <c r="I22" s="1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V22" s="1">
        <f t="shared" si="0"/>
        <v>13</v>
      </c>
      <c r="AE22" s="1">
        <v>-30</v>
      </c>
      <c r="AF22" s="1">
        <v>-30</v>
      </c>
      <c r="AZ22" s="1">
        <f t="shared" si="1"/>
        <v>-60</v>
      </c>
      <c r="BA22" s="13">
        <v>4.1666666666666664E-2</v>
      </c>
      <c r="BB22" s="31">
        <v>0.82638888888888884</v>
      </c>
      <c r="BC22" s="31">
        <f t="shared" si="6"/>
        <v>0.28194444444444444</v>
      </c>
      <c r="BD22" s="1">
        <f t="shared" si="3"/>
        <v>13</v>
      </c>
      <c r="BE22" s="13">
        <f t="shared" si="7"/>
        <v>0.24027777777777778</v>
      </c>
      <c r="BF22" s="1">
        <v>60</v>
      </c>
      <c r="BG22" s="1">
        <f t="shared" si="5"/>
        <v>-47</v>
      </c>
      <c r="BH22" s="91" t="s">
        <v>175</v>
      </c>
    </row>
    <row r="23" spans="1:60" ht="24">
      <c r="A23" s="3">
        <v>307</v>
      </c>
      <c r="B23" s="4">
        <v>1981</v>
      </c>
      <c r="C23" s="5" t="s">
        <v>3</v>
      </c>
      <c r="D23" s="6" t="s">
        <v>62</v>
      </c>
      <c r="E23" s="7" t="s">
        <v>63</v>
      </c>
      <c r="F23" s="13">
        <v>0.54375000000000007</v>
      </c>
      <c r="H23" s="1">
        <v>1</v>
      </c>
      <c r="I23" s="1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V23" s="1">
        <f t="shared" si="0"/>
        <v>13</v>
      </c>
      <c r="AE23" s="1">
        <v>-30</v>
      </c>
      <c r="AF23" s="1">
        <v>-30</v>
      </c>
      <c r="AZ23" s="1">
        <f t="shared" si="1"/>
        <v>-60</v>
      </c>
      <c r="BA23" s="13">
        <v>4.1666666666666664E-2</v>
      </c>
      <c r="BB23" s="31">
        <v>0.82638888888888884</v>
      </c>
      <c r="BC23" s="31">
        <f t="shared" si="6"/>
        <v>0.28263888888888877</v>
      </c>
      <c r="BD23" s="1">
        <f t="shared" si="3"/>
        <v>13</v>
      </c>
      <c r="BE23" s="13">
        <f t="shared" si="7"/>
        <v>0.24097222222222212</v>
      </c>
      <c r="BF23" s="1">
        <v>60</v>
      </c>
      <c r="BG23" s="1">
        <f t="shared" si="5"/>
        <v>-47</v>
      </c>
      <c r="BH23" s="91" t="s">
        <v>175</v>
      </c>
    </row>
    <row r="24" spans="1:60" ht="20.25">
      <c r="A24" s="3">
        <v>325</v>
      </c>
      <c r="B24" s="4">
        <v>1982</v>
      </c>
      <c r="C24" s="5" t="s">
        <v>3</v>
      </c>
      <c r="D24" s="6" t="s">
        <v>83</v>
      </c>
      <c r="E24" s="7" t="s">
        <v>2</v>
      </c>
      <c r="F24" s="13">
        <v>0.54999999999999993</v>
      </c>
      <c r="I24" s="1">
        <v>1</v>
      </c>
      <c r="J24" s="1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">
        <f t="shared" si="0"/>
        <v>13</v>
      </c>
      <c r="W24" s="1"/>
      <c r="AE24" s="1">
        <v>-30</v>
      </c>
      <c r="AZ24" s="1">
        <f t="shared" si="1"/>
        <v>-30</v>
      </c>
      <c r="BA24" s="13">
        <v>2.0833333333333332E-2</v>
      </c>
      <c r="BB24" s="31">
        <v>0.83333333333333337</v>
      </c>
      <c r="BC24" s="31">
        <f t="shared" si="6"/>
        <v>0.28333333333333344</v>
      </c>
      <c r="BD24" s="1">
        <f t="shared" si="3"/>
        <v>13</v>
      </c>
      <c r="BE24" s="13">
        <f t="shared" si="7"/>
        <v>0.26250000000000012</v>
      </c>
      <c r="BF24" s="1">
        <v>60</v>
      </c>
      <c r="BG24" s="1">
        <f t="shared" si="5"/>
        <v>-47</v>
      </c>
      <c r="BH24" s="91" t="s">
        <v>175</v>
      </c>
    </row>
    <row r="25" spans="1:60" ht="20.25">
      <c r="A25" s="3">
        <v>309</v>
      </c>
      <c r="B25" s="4">
        <v>1976</v>
      </c>
      <c r="C25" s="5" t="s">
        <v>3</v>
      </c>
      <c r="D25" s="6" t="s">
        <v>65</v>
      </c>
      <c r="E25" s="7" t="s">
        <v>2</v>
      </c>
      <c r="F25" s="13">
        <v>0.5444444444444444</v>
      </c>
      <c r="I25" s="1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">
        <f t="shared" si="0"/>
        <v>13</v>
      </c>
      <c r="AE25" s="1">
        <v>-30</v>
      </c>
      <c r="AZ25" s="1">
        <f t="shared" si="1"/>
        <v>-30</v>
      </c>
      <c r="BA25" s="13">
        <v>2.0833333333333332E-2</v>
      </c>
      <c r="BB25" s="31">
        <v>0.83333333333333337</v>
      </c>
      <c r="BC25" s="31">
        <f t="shared" si="6"/>
        <v>0.28888888888888897</v>
      </c>
      <c r="BD25" s="1">
        <f t="shared" si="3"/>
        <v>13</v>
      </c>
      <c r="BE25" s="13">
        <f t="shared" si="7"/>
        <v>0.26805555555555566</v>
      </c>
      <c r="BF25" s="1">
        <v>60</v>
      </c>
      <c r="BG25" s="1">
        <f t="shared" si="5"/>
        <v>-47</v>
      </c>
      <c r="BH25" s="91" t="s">
        <v>175</v>
      </c>
    </row>
    <row r="26" spans="1:60" ht="24">
      <c r="A26" s="10">
        <v>318</v>
      </c>
      <c r="B26" s="21">
        <v>1969</v>
      </c>
      <c r="C26" s="22" t="s">
        <v>3</v>
      </c>
      <c r="D26" s="23" t="s">
        <v>75</v>
      </c>
      <c r="E26" s="11" t="s">
        <v>76</v>
      </c>
      <c r="F26" s="13">
        <v>0.54722222222222217</v>
      </c>
      <c r="H26" s="1">
        <v>1</v>
      </c>
      <c r="I26" s="1">
        <v>1</v>
      </c>
      <c r="J26" s="12">
        <v>1</v>
      </c>
      <c r="K26" s="12">
        <v>1</v>
      </c>
      <c r="L26" s="12">
        <v>1</v>
      </c>
      <c r="M26" s="12">
        <v>1</v>
      </c>
      <c r="N26" s="12">
        <v>1</v>
      </c>
      <c r="O26" s="12">
        <v>1</v>
      </c>
      <c r="P26" s="12">
        <v>1</v>
      </c>
      <c r="Q26" s="12">
        <v>1</v>
      </c>
      <c r="R26" s="12">
        <v>1</v>
      </c>
      <c r="S26" s="12">
        <v>1</v>
      </c>
      <c r="V26" s="1">
        <f t="shared" si="0"/>
        <v>12</v>
      </c>
      <c r="W26" s="1"/>
      <c r="AZ26" s="1">
        <f t="shared" si="1"/>
        <v>0</v>
      </c>
      <c r="BB26" s="31">
        <v>0.82013888888888886</v>
      </c>
      <c r="BC26" s="31">
        <f t="shared" si="6"/>
        <v>0.2729166666666667</v>
      </c>
      <c r="BD26" s="1">
        <f t="shared" si="3"/>
        <v>12</v>
      </c>
      <c r="BE26" s="13">
        <f t="shared" si="7"/>
        <v>0.2729166666666667</v>
      </c>
      <c r="BF26" s="1">
        <v>60</v>
      </c>
      <c r="BG26" s="1">
        <f t="shared" si="5"/>
        <v>-48</v>
      </c>
      <c r="BH26" s="91" t="s">
        <v>175</v>
      </c>
    </row>
    <row r="27" spans="1:60" ht="20.25">
      <c r="A27" s="10">
        <v>315</v>
      </c>
      <c r="B27" s="21">
        <v>1991</v>
      </c>
      <c r="C27" s="22" t="s">
        <v>0</v>
      </c>
      <c r="D27" s="23" t="s">
        <v>71</v>
      </c>
      <c r="E27" s="24" t="s">
        <v>2</v>
      </c>
      <c r="F27" s="13">
        <v>0.54652777777777783</v>
      </c>
      <c r="H27" s="1">
        <v>1</v>
      </c>
      <c r="I27" s="1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V27" s="1">
        <f t="shared" si="0"/>
        <v>10</v>
      </c>
      <c r="W27" s="1"/>
      <c r="X27" s="1">
        <v>-30</v>
      </c>
      <c r="AE27" s="1">
        <v>-30</v>
      </c>
      <c r="AF27" s="1">
        <v>-30</v>
      </c>
      <c r="AZ27" s="1">
        <f t="shared" si="1"/>
        <v>-90</v>
      </c>
      <c r="BA27" s="13">
        <v>6.25E-2</v>
      </c>
      <c r="BB27" s="31">
        <v>0.82013888888888886</v>
      </c>
      <c r="BC27" s="31">
        <f t="shared" si="6"/>
        <v>0.27361111111111103</v>
      </c>
      <c r="BD27" s="1">
        <f t="shared" si="3"/>
        <v>10</v>
      </c>
      <c r="BE27" s="13">
        <f t="shared" si="7"/>
        <v>0.21111111111111103</v>
      </c>
      <c r="BF27" s="1">
        <v>60</v>
      </c>
      <c r="BG27" s="1">
        <f t="shared" si="5"/>
        <v>-50</v>
      </c>
      <c r="BH27" s="91" t="s">
        <v>175</v>
      </c>
    </row>
    <row r="28" spans="1:60" ht="20.25">
      <c r="A28" s="10">
        <v>316</v>
      </c>
      <c r="B28" s="21"/>
      <c r="C28" s="22" t="s">
        <v>0</v>
      </c>
      <c r="D28" s="23" t="s">
        <v>72</v>
      </c>
      <c r="E28" s="24" t="s">
        <v>2</v>
      </c>
      <c r="F28" s="13">
        <v>0.54652777777777783</v>
      </c>
      <c r="H28" s="1">
        <v>1</v>
      </c>
      <c r="I28" s="1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1</v>
      </c>
      <c r="V28" s="1">
        <f t="shared" si="0"/>
        <v>10</v>
      </c>
      <c r="W28" s="1"/>
      <c r="X28" s="1">
        <v>-30</v>
      </c>
      <c r="AE28" s="1">
        <v>-30</v>
      </c>
      <c r="AF28" s="1">
        <v>-30</v>
      </c>
      <c r="AZ28" s="1">
        <f t="shared" si="1"/>
        <v>-90</v>
      </c>
      <c r="BA28" s="13">
        <v>6.25E-2</v>
      </c>
      <c r="BB28" s="31">
        <v>0.82013888888888886</v>
      </c>
      <c r="BC28" s="31">
        <f t="shared" si="6"/>
        <v>0.27361111111111103</v>
      </c>
      <c r="BD28" s="1">
        <f t="shared" si="3"/>
        <v>10</v>
      </c>
      <c r="BE28" s="13">
        <f t="shared" si="7"/>
        <v>0.21111111111111103</v>
      </c>
      <c r="BF28" s="1">
        <v>60</v>
      </c>
      <c r="BG28" s="1">
        <f t="shared" si="5"/>
        <v>-50</v>
      </c>
      <c r="BH28" s="91" t="s">
        <v>175</v>
      </c>
    </row>
    <row r="29" spans="1:60" ht="20.25">
      <c r="A29" s="10">
        <v>314</v>
      </c>
      <c r="B29" s="21">
        <v>1984</v>
      </c>
      <c r="C29" s="22" t="s">
        <v>3</v>
      </c>
      <c r="D29" s="23" t="s">
        <v>70</v>
      </c>
      <c r="E29" s="24" t="s">
        <v>2</v>
      </c>
      <c r="F29" s="13">
        <v>0.54583333333333328</v>
      </c>
      <c r="H29" s="1">
        <v>1</v>
      </c>
      <c r="I29" s="1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V29" s="1">
        <f t="shared" si="0"/>
        <v>10</v>
      </c>
      <c r="W29" s="1"/>
      <c r="X29" s="1">
        <v>-30</v>
      </c>
      <c r="AE29" s="1">
        <v>-30</v>
      </c>
      <c r="AF29" s="1">
        <v>-30</v>
      </c>
      <c r="AZ29" s="1">
        <f t="shared" si="1"/>
        <v>-90</v>
      </c>
      <c r="BA29" s="13">
        <v>6.25E-2</v>
      </c>
      <c r="BB29" s="31">
        <v>0.82013888888888886</v>
      </c>
      <c r="BC29" s="31">
        <f t="shared" si="6"/>
        <v>0.27430555555555558</v>
      </c>
      <c r="BD29" s="1">
        <f t="shared" si="3"/>
        <v>10</v>
      </c>
      <c r="BE29" s="13">
        <f t="shared" si="7"/>
        <v>0.21180555555555558</v>
      </c>
      <c r="BF29" s="1">
        <v>60</v>
      </c>
      <c r="BG29" s="1">
        <f t="shared" si="5"/>
        <v>-50</v>
      </c>
      <c r="BH29" s="91" t="s">
        <v>175</v>
      </c>
    </row>
    <row r="30" spans="1:60" s="41" customFormat="1" ht="20.25">
      <c r="A30" s="35">
        <v>322</v>
      </c>
      <c r="B30" s="36">
        <v>1992</v>
      </c>
      <c r="C30" s="37" t="s">
        <v>0</v>
      </c>
      <c r="D30" s="38" t="s">
        <v>80</v>
      </c>
      <c r="E30" s="39" t="s">
        <v>2</v>
      </c>
      <c r="F30" s="40">
        <v>0.54861111111111105</v>
      </c>
      <c r="H30" s="41">
        <v>1</v>
      </c>
      <c r="I30" s="41">
        <v>1</v>
      </c>
      <c r="J30" s="42">
        <v>1</v>
      </c>
      <c r="K30" s="42">
        <v>1</v>
      </c>
      <c r="L30" s="42">
        <v>1</v>
      </c>
      <c r="M30" s="42">
        <v>1</v>
      </c>
      <c r="V30" s="41">
        <f>SUM(H30:U30)</f>
        <v>6</v>
      </c>
      <c r="X30" s="41">
        <v>-30</v>
      </c>
      <c r="Z30" s="41">
        <v>-30</v>
      </c>
      <c r="AE30" s="41">
        <v>-30</v>
      </c>
      <c r="AZ30" s="41">
        <f>SUM(X30:AY30)</f>
        <v>-90</v>
      </c>
      <c r="BA30" s="40">
        <v>6.25E-2</v>
      </c>
      <c r="BB30" s="40">
        <v>0.78819444444444453</v>
      </c>
      <c r="BC30" s="40">
        <f>BB30-F30</f>
        <v>0.23958333333333348</v>
      </c>
      <c r="BD30" s="41">
        <f>V30</f>
        <v>6</v>
      </c>
      <c r="BE30" s="41" t="s">
        <v>126</v>
      </c>
      <c r="BF30" s="41">
        <v>0</v>
      </c>
      <c r="BG30" s="41">
        <f>BD30-BF30</f>
        <v>6</v>
      </c>
      <c r="BH30" s="92" t="s">
        <v>173</v>
      </c>
    </row>
    <row r="31" spans="1:60" ht="20.25">
      <c r="A31" s="3">
        <v>320</v>
      </c>
      <c r="B31" s="4">
        <v>1980</v>
      </c>
      <c r="C31" s="5" t="s">
        <v>3</v>
      </c>
      <c r="D31" s="6" t="s">
        <v>78</v>
      </c>
      <c r="E31" s="7" t="s">
        <v>2</v>
      </c>
      <c r="F31" s="13">
        <v>0.54791666666666672</v>
      </c>
      <c r="J31" s="12"/>
      <c r="K31" s="12"/>
      <c r="L31" s="12"/>
      <c r="M31" s="12"/>
      <c r="N31" s="12"/>
      <c r="O31" s="12"/>
      <c r="P31" s="12"/>
      <c r="V31" s="1">
        <f>SUM(H31:U31)</f>
        <v>0</v>
      </c>
      <c r="W31" s="1"/>
      <c r="AZ31" s="1">
        <f>SUM(X31:AY31)</f>
        <v>0</v>
      </c>
      <c r="BB31" s="31" t="s">
        <v>129</v>
      </c>
      <c r="BC31" s="31">
        <v>0</v>
      </c>
      <c r="BD31" s="1">
        <f>V31</f>
        <v>0</v>
      </c>
      <c r="BF31" s="1">
        <v>0</v>
      </c>
      <c r="BG31" s="1">
        <f>BD31-BF31</f>
        <v>0</v>
      </c>
      <c r="BH31" s="91" t="s">
        <v>178</v>
      </c>
    </row>
  </sheetData>
  <sortState ref="A4:BH31">
    <sortCondition descending="1" ref="BG4:BG31"/>
    <sortCondition ref="BE4:BE31"/>
  </sortState>
  <hyperlinks>
    <hyperlink ref="D13" r:id="rId1" tooltip="1 игра (#)" display="http://www.arf.by/?index=users&amp;id=26"/>
    <hyperlink ref="D9" r:id="rId2" tooltip="1 игра (#)" display="http://www.arf.by/?index=users&amp;id=260"/>
    <hyperlink ref="D4" r:id="rId3" tooltip="с мая 2016" display="http://www.arf.by/?index=users&amp;id=590"/>
    <hyperlink ref="D21" r:id="rId4" tooltip="1 игра (#)" display="http://www.arf.by/?index=users&amp;id=1072"/>
    <hyperlink ref="D12" r:id="rId5" tooltip="с июня 2016" display="http://www.arf.by/?index=users&amp;id=1352"/>
    <hyperlink ref="D23" r:id="rId6" tooltip="с августа 2016" display="http://www.arf.by/?index=users&amp;id=1429"/>
    <hyperlink ref="D20" r:id="rId7" tooltip="1 игра (#)" display="http://www.arf.by/?index=users&amp;id=1048"/>
    <hyperlink ref="D25" r:id="rId8" tooltip="1 игра (#)" display="http://www.arf.by/?index=users&amp;id=1287"/>
    <hyperlink ref="D22" r:id="rId9" tooltip="с августа 2016" display="http://www.arf.by/?index=users&amp;id=1433"/>
    <hyperlink ref="D18" r:id="rId10" tooltip="с августа 2016" display="http://www.arf.by/?index=users&amp;id=1432"/>
    <hyperlink ref="D19" r:id="rId11" tooltip="с августа 2016" display="http://www.arf.by/?index=users&amp;id=1431"/>
    <hyperlink ref="D29" r:id="rId12" tooltip="1 игра (#)" display="http://www.arf.by/?index=users&amp;id=175"/>
    <hyperlink ref="D27" r:id="rId13" tooltip="с сентября 2016" display="http://www.arf.by/?index=users&amp;id=1437"/>
    <hyperlink ref="D28" r:id="rId14" tooltip="с сентября 2016" display="http://www.arf.by/?index=users&amp;id=1440"/>
    <hyperlink ref="D17" r:id="rId15" tooltip="с сентября 2016" display="http://www.arf.by/?index=users&amp;id=1441"/>
    <hyperlink ref="D26" r:id="rId16" tooltip="с сентября 2016" display="http://www.arf.by/?index=users&amp;id=1444"/>
    <hyperlink ref="D10" r:id="rId17" tooltip="1 игра (#)" display="http://www.arf.by/?index=users&amp;id=369"/>
    <hyperlink ref="D31" r:id="rId18" tooltip="1 игра (#)" display="http://www.arf.by/?index=users&amp;id=515"/>
    <hyperlink ref="D16" r:id="rId19" tooltip="1 игра (#)" display="http://www.arf.by/?index=users&amp;id=516"/>
    <hyperlink ref="D30" r:id="rId20" tooltip="с сентября 2016" display="http://www.arf.by/?index=users&amp;id=1447"/>
    <hyperlink ref="D6" r:id="rId21" tooltip="1 игра (#)" display="http://www.arf.by/?index=users&amp;id=84"/>
    <hyperlink ref="D11" r:id="rId22" tooltip="с сентября 2016" display="http://www.arf.by/?index=users&amp;id=1450"/>
    <hyperlink ref="D24" r:id="rId23" tooltip="с сентября 2016" display="http://www.arf.by/?index=users&amp;id=1451"/>
  </hyperlinks>
  <pageMargins left="0.7" right="0.7" top="0.75" bottom="0.75" header="0.3" footer="0.3"/>
  <pageSetup paperSize="9" scale="105" orientation="portrait" horizontalDpi="4294967295" verticalDpi="4294967295" r:id="rId2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workbookViewId="0">
      <pane xSplit="6" ySplit="3" topLeftCell="AW4" activePane="bottomRight" state="frozen"/>
      <selection pane="topRight" activeCell="G1" sqref="G1"/>
      <selection pane="bottomLeft" activeCell="A4" sqref="A4"/>
      <selection pane="bottomRight" activeCell="BG2" sqref="BF2:BG2"/>
    </sheetView>
  </sheetViews>
  <sheetFormatPr defaultRowHeight="15"/>
  <cols>
    <col min="1" max="1" width="7" style="12" customWidth="1"/>
    <col min="2" max="2" width="5.25" style="12" customWidth="1"/>
    <col min="3" max="3" width="3.625" style="12" customWidth="1"/>
    <col min="4" max="4" width="17.5" style="12" customWidth="1"/>
    <col min="5" max="5" width="7.75" style="12" customWidth="1"/>
    <col min="6" max="6" width="9" style="12"/>
    <col min="7" max="7" width="1.875" style="12" customWidth="1"/>
    <col min="8" max="33" width="3.625" style="12" customWidth="1"/>
    <col min="34" max="34" width="6.125" style="12" bestFit="1" customWidth="1"/>
    <col min="35" max="35" width="1.875" style="12" customWidth="1"/>
    <col min="36" max="51" width="3.625" style="12" customWidth="1"/>
    <col min="52" max="59" width="8.625" style="12" customWidth="1"/>
    <col min="60" max="60" width="8.625" style="19" customWidth="1"/>
    <col min="61" max="16384" width="9" style="12"/>
  </cols>
  <sheetData>
    <row r="1" spans="1:60" ht="30">
      <c r="A1" s="18" t="s">
        <v>84</v>
      </c>
      <c r="F1" s="34" t="s">
        <v>111</v>
      </c>
      <c r="H1" s="12" t="s">
        <v>151</v>
      </c>
      <c r="AH1" s="12" t="s">
        <v>114</v>
      </c>
      <c r="AJ1" s="12" t="s">
        <v>115</v>
      </c>
      <c r="BB1" s="49"/>
      <c r="BC1" s="49"/>
      <c r="BF1" s="50"/>
    </row>
    <row r="2" spans="1:60" ht="45">
      <c r="AJ2" s="12">
        <v>2</v>
      </c>
      <c r="AK2" s="12">
        <v>4</v>
      </c>
      <c r="AL2" s="12">
        <v>9</v>
      </c>
      <c r="AM2" s="12">
        <v>15</v>
      </c>
      <c r="AN2" s="12">
        <v>16</v>
      </c>
      <c r="AO2" s="12">
        <v>17</v>
      </c>
      <c r="AP2" s="12">
        <v>20</v>
      </c>
      <c r="AQ2" s="12">
        <v>25</v>
      </c>
      <c r="AR2" s="12">
        <v>27</v>
      </c>
      <c r="AS2" s="12">
        <v>29</v>
      </c>
      <c r="AT2" s="12">
        <v>30</v>
      </c>
      <c r="AU2" s="12">
        <v>31</v>
      </c>
      <c r="AV2" s="12">
        <v>32</v>
      </c>
      <c r="AW2" s="12">
        <v>37</v>
      </c>
      <c r="AX2" s="12">
        <v>38</v>
      </c>
      <c r="AY2" s="12">
        <v>45</v>
      </c>
      <c r="AZ2" s="34" t="s">
        <v>116</v>
      </c>
      <c r="BA2" s="34" t="s">
        <v>117</v>
      </c>
      <c r="BB2" s="51" t="s">
        <v>113</v>
      </c>
      <c r="BC2" s="51" t="s">
        <v>120</v>
      </c>
      <c r="BD2" s="34" t="s">
        <v>118</v>
      </c>
      <c r="BE2" s="52" t="s">
        <v>119</v>
      </c>
      <c r="BF2" s="53" t="s">
        <v>127</v>
      </c>
      <c r="BG2" s="34" t="s">
        <v>128</v>
      </c>
      <c r="BH2" s="54" t="s">
        <v>131</v>
      </c>
    </row>
    <row r="3" spans="1:60">
      <c r="A3" s="19"/>
      <c r="H3" s="12">
        <v>1</v>
      </c>
      <c r="I3" s="12">
        <v>3</v>
      </c>
      <c r="J3" s="12">
        <v>6</v>
      </c>
      <c r="K3" s="12">
        <v>7</v>
      </c>
      <c r="L3" s="12">
        <v>8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18</v>
      </c>
      <c r="S3" s="12">
        <v>19</v>
      </c>
      <c r="T3" s="12">
        <v>21</v>
      </c>
      <c r="U3" s="12">
        <v>22</v>
      </c>
      <c r="V3" s="12">
        <v>23</v>
      </c>
      <c r="W3" s="12">
        <v>24</v>
      </c>
      <c r="X3" s="12">
        <v>26</v>
      </c>
      <c r="Y3" s="12">
        <v>28</v>
      </c>
      <c r="Z3" s="12">
        <v>36</v>
      </c>
      <c r="AA3" s="12">
        <v>43</v>
      </c>
      <c r="AB3" s="12">
        <v>42</v>
      </c>
      <c r="AC3" s="12">
        <v>40</v>
      </c>
      <c r="AD3" s="12">
        <v>33</v>
      </c>
      <c r="AE3" s="12">
        <v>3</v>
      </c>
      <c r="AF3" s="12">
        <v>35</v>
      </c>
      <c r="AG3" s="12">
        <v>5</v>
      </c>
      <c r="AJ3" s="12">
        <v>45</v>
      </c>
      <c r="AK3" s="12">
        <v>45</v>
      </c>
      <c r="AL3" s="12">
        <v>60</v>
      </c>
      <c r="AM3" s="12">
        <v>60</v>
      </c>
      <c r="AN3" s="12">
        <v>60</v>
      </c>
      <c r="AO3" s="12">
        <v>60</v>
      </c>
      <c r="AP3" s="12">
        <v>60</v>
      </c>
      <c r="AQ3" s="12">
        <v>90</v>
      </c>
      <c r="AR3" s="12">
        <v>75</v>
      </c>
      <c r="AS3" s="12">
        <v>60</v>
      </c>
      <c r="AT3" s="12">
        <v>60</v>
      </c>
      <c r="AU3" s="12">
        <v>45</v>
      </c>
      <c r="AV3" s="12">
        <v>90</v>
      </c>
      <c r="AW3" s="12">
        <v>90</v>
      </c>
      <c r="AX3" s="12">
        <v>90</v>
      </c>
      <c r="AY3" s="12">
        <v>60</v>
      </c>
      <c r="BB3" s="49"/>
      <c r="BC3" s="49"/>
      <c r="BD3" s="55"/>
      <c r="BF3" s="50"/>
    </row>
    <row r="4" spans="1:60" ht="20.25">
      <c r="A4" s="20">
        <v>404</v>
      </c>
      <c r="B4" s="21">
        <v>1991</v>
      </c>
      <c r="C4" s="22" t="s">
        <v>3</v>
      </c>
      <c r="D4" s="23" t="s">
        <v>89</v>
      </c>
      <c r="E4" s="24" t="s">
        <v>90</v>
      </c>
      <c r="F4" s="28">
        <v>0.50069444444444444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>
        <v>1</v>
      </c>
      <c r="T4" s="12">
        <v>1</v>
      </c>
      <c r="U4" s="12">
        <v>1</v>
      </c>
      <c r="V4" s="12">
        <v>1</v>
      </c>
      <c r="W4" s="12">
        <v>1</v>
      </c>
      <c r="X4" s="12">
        <v>1</v>
      </c>
      <c r="Y4" s="12">
        <v>1</v>
      </c>
      <c r="Z4" s="12">
        <v>1</v>
      </c>
      <c r="AA4" s="12">
        <v>1</v>
      </c>
      <c r="AB4" s="12">
        <v>1</v>
      </c>
      <c r="AC4" s="12">
        <v>1</v>
      </c>
      <c r="AD4" s="12">
        <v>1</v>
      </c>
      <c r="AE4" s="12">
        <v>1</v>
      </c>
      <c r="AF4" s="12">
        <v>1</v>
      </c>
      <c r="AG4" s="12">
        <v>1</v>
      </c>
      <c r="AH4" s="12">
        <f t="shared" ref="AH4:AH9" si="0">SUM(H4:AG4)</f>
        <v>26</v>
      </c>
      <c r="AJ4" s="12">
        <v>45</v>
      </c>
      <c r="AK4" s="12">
        <v>45</v>
      </c>
      <c r="AM4" s="12">
        <v>60</v>
      </c>
      <c r="AN4" s="12">
        <v>60</v>
      </c>
      <c r="AS4" s="12">
        <v>60</v>
      </c>
      <c r="AU4" s="12">
        <v>45</v>
      </c>
      <c r="AZ4" s="12">
        <f t="shared" ref="AZ4:AZ9" si="1">SUM(AJ4:AY4)</f>
        <v>315</v>
      </c>
      <c r="BA4" s="28">
        <v>0.21875</v>
      </c>
      <c r="BB4" s="28">
        <v>3.5416666666666666E-2</v>
      </c>
      <c r="BC4" s="28">
        <f t="shared" ref="BC4:BC9" si="2">24-F4+BB4</f>
        <v>23.534722222222221</v>
      </c>
      <c r="BD4" s="12">
        <f t="shared" ref="BD4:BD9" si="3">AH4</f>
        <v>26</v>
      </c>
      <c r="BE4" s="28">
        <f t="shared" ref="BE4:BE9" si="4">BC4-BA4</f>
        <v>23.315972222222221</v>
      </c>
      <c r="BG4" s="12">
        <f t="shared" ref="BG4:BG9" si="5">BD4-BF4</f>
        <v>26</v>
      </c>
      <c r="BH4" s="19" t="s">
        <v>132</v>
      </c>
    </row>
    <row r="5" spans="1:60" ht="20.25">
      <c r="A5" s="20">
        <v>401</v>
      </c>
      <c r="B5" s="21">
        <v>1962</v>
      </c>
      <c r="C5" s="22" t="s">
        <v>3</v>
      </c>
      <c r="D5" s="23" t="s">
        <v>85</v>
      </c>
      <c r="E5" s="24" t="s">
        <v>86</v>
      </c>
      <c r="F5" s="28">
        <v>0.5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2">
        <v>1</v>
      </c>
      <c r="U5" s="12">
        <v>1</v>
      </c>
      <c r="V5" s="12">
        <v>1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v>1</v>
      </c>
      <c r="AC5" s="12">
        <v>1</v>
      </c>
      <c r="AD5" s="12">
        <v>1</v>
      </c>
      <c r="AE5" s="12">
        <v>1</v>
      </c>
      <c r="AF5" s="12">
        <v>1</v>
      </c>
      <c r="AG5" s="12">
        <v>1</v>
      </c>
      <c r="AH5" s="12">
        <f t="shared" si="0"/>
        <v>26</v>
      </c>
      <c r="AJ5" s="12">
        <v>45</v>
      </c>
      <c r="AK5" s="12">
        <v>45</v>
      </c>
      <c r="AL5" s="12">
        <v>60</v>
      </c>
      <c r="AM5" s="12">
        <v>60</v>
      </c>
      <c r="AN5" s="12">
        <v>60</v>
      </c>
      <c r="AO5" s="12">
        <v>60</v>
      </c>
      <c r="AP5" s="12">
        <v>60</v>
      </c>
      <c r="AR5" s="12">
        <v>75</v>
      </c>
      <c r="AZ5" s="12">
        <f t="shared" si="1"/>
        <v>465</v>
      </c>
      <c r="BA5" s="28">
        <v>0.32291666666666669</v>
      </c>
      <c r="BB5" s="28">
        <v>0.47361111111111115</v>
      </c>
      <c r="BC5" s="28">
        <f t="shared" si="2"/>
        <v>23.973611111111111</v>
      </c>
      <c r="BD5" s="12">
        <f t="shared" si="3"/>
        <v>26</v>
      </c>
      <c r="BE5" s="28">
        <f t="shared" si="4"/>
        <v>23.650694444444444</v>
      </c>
      <c r="BG5" s="12">
        <f t="shared" si="5"/>
        <v>26</v>
      </c>
      <c r="BH5" s="19" t="s">
        <v>135</v>
      </c>
    </row>
    <row r="6" spans="1:60" ht="20.25">
      <c r="A6" s="20">
        <v>407</v>
      </c>
      <c r="B6" s="21">
        <v>1993</v>
      </c>
      <c r="C6" s="22" t="s">
        <v>3</v>
      </c>
      <c r="D6" s="23" t="s">
        <v>92</v>
      </c>
      <c r="E6" s="24" t="s">
        <v>2</v>
      </c>
      <c r="F6" s="28">
        <v>0.50208333333333333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H6" s="12">
        <f t="shared" si="0"/>
        <v>20</v>
      </c>
      <c r="AJ6" s="12">
        <v>45</v>
      </c>
      <c r="AL6" s="12">
        <v>60</v>
      </c>
      <c r="AM6" s="12">
        <v>60</v>
      </c>
      <c r="AN6" s="12">
        <v>60</v>
      </c>
      <c r="AO6" s="12">
        <v>60</v>
      </c>
      <c r="AS6" s="12">
        <v>60</v>
      </c>
      <c r="AT6" s="12">
        <v>30</v>
      </c>
      <c r="AV6" s="12">
        <v>90</v>
      </c>
      <c r="AW6" s="12">
        <v>90</v>
      </c>
      <c r="AX6" s="12">
        <v>90</v>
      </c>
      <c r="AZ6" s="12">
        <f t="shared" si="1"/>
        <v>645</v>
      </c>
      <c r="BA6" s="28">
        <v>0.44791666666666669</v>
      </c>
      <c r="BB6" s="28">
        <v>0.47291666666666665</v>
      </c>
      <c r="BC6" s="28">
        <f t="shared" si="2"/>
        <v>23.970833333333331</v>
      </c>
      <c r="BD6" s="12">
        <f t="shared" si="3"/>
        <v>20</v>
      </c>
      <c r="BE6" s="28">
        <f t="shared" si="4"/>
        <v>23.522916666666664</v>
      </c>
      <c r="BG6" s="12">
        <f t="shared" si="5"/>
        <v>20</v>
      </c>
      <c r="BH6" s="19" t="s">
        <v>136</v>
      </c>
    </row>
    <row r="7" spans="1:60" ht="20.25">
      <c r="A7" s="20">
        <v>403</v>
      </c>
      <c r="B7" s="21">
        <v>1982</v>
      </c>
      <c r="C7" s="22" t="s">
        <v>0</v>
      </c>
      <c r="D7" s="23" t="s">
        <v>88</v>
      </c>
      <c r="E7" s="24" t="s">
        <v>2</v>
      </c>
      <c r="F7" s="28">
        <v>0.50069444444444444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H7" s="12">
        <f t="shared" si="0"/>
        <v>20</v>
      </c>
      <c r="AL7" s="12">
        <v>60</v>
      </c>
      <c r="AO7" s="12">
        <v>60</v>
      </c>
      <c r="AS7" s="12">
        <v>60</v>
      </c>
      <c r="AZ7" s="12">
        <f t="shared" si="1"/>
        <v>180</v>
      </c>
      <c r="BA7" s="28">
        <v>0.125</v>
      </c>
      <c r="BB7" s="28">
        <v>0.25625000000000003</v>
      </c>
      <c r="BC7" s="28">
        <f t="shared" si="2"/>
        <v>23.755555555555556</v>
      </c>
      <c r="BD7" s="12">
        <f t="shared" si="3"/>
        <v>20</v>
      </c>
      <c r="BE7" s="28">
        <f t="shared" si="4"/>
        <v>23.630555555555556</v>
      </c>
      <c r="BG7" s="12">
        <f t="shared" si="5"/>
        <v>20</v>
      </c>
      <c r="BH7" s="19" t="s">
        <v>133</v>
      </c>
    </row>
    <row r="8" spans="1:60" ht="30">
      <c r="A8" s="20">
        <v>402</v>
      </c>
      <c r="B8" s="21">
        <v>1982</v>
      </c>
      <c r="C8" s="22" t="s">
        <v>3</v>
      </c>
      <c r="D8" s="23" t="s">
        <v>87</v>
      </c>
      <c r="E8" s="24" t="s">
        <v>2</v>
      </c>
      <c r="F8" s="28">
        <v>0.5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H8" s="12">
        <f t="shared" si="0"/>
        <v>20</v>
      </c>
      <c r="AL8" s="12">
        <v>60</v>
      </c>
      <c r="AO8" s="12">
        <v>60</v>
      </c>
      <c r="AS8" s="12">
        <v>60</v>
      </c>
      <c r="AZ8" s="12">
        <f t="shared" si="1"/>
        <v>180</v>
      </c>
      <c r="BA8" s="28">
        <v>0.125</v>
      </c>
      <c r="BB8" s="28">
        <v>0.25625000000000003</v>
      </c>
      <c r="BC8" s="28">
        <f t="shared" si="2"/>
        <v>23.756250000000001</v>
      </c>
      <c r="BD8" s="12">
        <f t="shared" si="3"/>
        <v>20</v>
      </c>
      <c r="BE8" s="28">
        <f t="shared" si="4"/>
        <v>23.631250000000001</v>
      </c>
      <c r="BG8" s="12">
        <f t="shared" si="5"/>
        <v>20</v>
      </c>
      <c r="BH8" s="19" t="s">
        <v>137</v>
      </c>
    </row>
    <row r="9" spans="1:60" ht="30">
      <c r="A9" s="20">
        <v>405</v>
      </c>
      <c r="B9" s="21">
        <v>1986</v>
      </c>
      <c r="C9" s="22" t="s">
        <v>3</v>
      </c>
      <c r="D9" s="23" t="s">
        <v>91</v>
      </c>
      <c r="E9" s="24" t="s">
        <v>2</v>
      </c>
      <c r="F9" s="28">
        <v>0.50138888888888888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H9" s="12">
        <f t="shared" si="0"/>
        <v>19</v>
      </c>
      <c r="AJ9" s="12">
        <v>45</v>
      </c>
      <c r="AL9" s="12">
        <v>60</v>
      </c>
      <c r="AM9" s="12">
        <v>60</v>
      </c>
      <c r="AN9" s="12">
        <v>60</v>
      </c>
      <c r="AO9" s="12">
        <v>60</v>
      </c>
      <c r="AP9" s="12">
        <v>60</v>
      </c>
      <c r="AQ9" s="12">
        <v>90</v>
      </c>
      <c r="AS9" s="12">
        <v>60</v>
      </c>
      <c r="AT9" s="12">
        <v>60</v>
      </c>
      <c r="AZ9" s="12">
        <f t="shared" si="1"/>
        <v>555</v>
      </c>
      <c r="BA9" s="28">
        <v>0.38541666666666669</v>
      </c>
      <c r="BB9" s="28">
        <v>0.33958333333333335</v>
      </c>
      <c r="BC9" s="28">
        <f t="shared" si="2"/>
        <v>23.838194444444444</v>
      </c>
      <c r="BD9" s="12">
        <f t="shared" si="3"/>
        <v>19</v>
      </c>
      <c r="BE9" s="28">
        <f t="shared" si="4"/>
        <v>23.452777777777776</v>
      </c>
      <c r="BG9" s="12">
        <f t="shared" si="5"/>
        <v>19</v>
      </c>
      <c r="BH9" s="19" t="s">
        <v>139</v>
      </c>
    </row>
  </sheetData>
  <sortState ref="A4:BH9">
    <sortCondition descending="1" ref="BG4:BG9"/>
    <sortCondition ref="BE4:BE9"/>
  </sortState>
  <hyperlinks>
    <hyperlink ref="D5" r:id="rId1" tooltip="2 игры" display="http://www.arf.by/?index=users&amp;id=31"/>
    <hyperlink ref="D8" r:id="rId2" tooltip="1 игра (#)" display="http://www.arf.by/?index=users&amp;id=798"/>
    <hyperlink ref="D7" r:id="rId3" tooltip="1 игра (#)" display="http://www.arf.by/?index=users&amp;id=800"/>
    <hyperlink ref="D4" r:id="rId4" tooltip="с марта 2016" display="http://www.arf.by/?index=users&amp;id=149"/>
    <hyperlink ref="D9" r:id="rId5" tooltip="1 игра (#)" display="http://www.arf.by/?index=users&amp;id=407"/>
    <hyperlink ref="D6" r:id="rId6" tooltip="2 игры" display="http://www.arf.by/?index=users&amp;id=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6"/>
  <sheetViews>
    <sheetView workbookViewId="0">
      <pane xSplit="7" ySplit="3" topLeftCell="AF10" activePane="bottomRight" state="frozen"/>
      <selection pane="topRight" activeCell="H1" sqref="H1"/>
      <selection pane="bottomLeft" activeCell="A4" sqref="A4"/>
      <selection pane="bottomRight" activeCell="AW15" sqref="AW15"/>
    </sheetView>
  </sheetViews>
  <sheetFormatPr defaultRowHeight="15"/>
  <cols>
    <col min="1" max="1" width="7" style="12" customWidth="1"/>
    <col min="2" max="2" width="5.25" style="12" customWidth="1"/>
    <col min="3" max="3" width="3.625" style="12" customWidth="1"/>
    <col min="4" max="4" width="17.5" style="12" customWidth="1"/>
    <col min="5" max="5" width="8.625" style="12" customWidth="1"/>
    <col min="6" max="6" width="5.625" style="12" customWidth="1"/>
    <col min="7" max="7" width="1.875" style="12" customWidth="1"/>
    <col min="8" max="19" width="3.625" style="12" customWidth="1"/>
    <col min="20" max="20" width="7.25" style="12" customWidth="1"/>
    <col min="21" max="21" width="1.375" style="12" customWidth="1"/>
    <col min="22" max="40" width="3.625" style="12" customWidth="1"/>
    <col min="41" max="42" width="9" style="1"/>
    <col min="45" max="46" width="9" style="1"/>
    <col min="47" max="47" width="7.5" customWidth="1"/>
    <col min="48" max="48" width="8.375" style="12" customWidth="1"/>
    <col min="49" max="49" width="10.375" style="44" customWidth="1"/>
    <col min="50" max="95" width="3.625" style="12" customWidth="1"/>
    <col min="96" max="16384" width="9" style="12"/>
  </cols>
  <sheetData>
    <row r="1" spans="1:49" ht="15.75">
      <c r="A1" s="18" t="s">
        <v>93</v>
      </c>
      <c r="F1" s="1" t="s">
        <v>111</v>
      </c>
      <c r="G1" s="1"/>
      <c r="H1" s="1" t="s">
        <v>112</v>
      </c>
      <c r="T1" s="12" t="s">
        <v>114</v>
      </c>
      <c r="V1" s="12" t="s">
        <v>115</v>
      </c>
    </row>
    <row r="2" spans="1:49" ht="75">
      <c r="H2" s="12">
        <v>1</v>
      </c>
      <c r="I2" s="12">
        <v>3</v>
      </c>
      <c r="J2" s="12">
        <v>6</v>
      </c>
      <c r="K2" s="12">
        <v>7</v>
      </c>
      <c r="L2" s="12">
        <v>8</v>
      </c>
      <c r="M2" s="12">
        <v>9</v>
      </c>
      <c r="N2" s="12">
        <v>12</v>
      </c>
      <c r="O2" s="12">
        <v>15</v>
      </c>
      <c r="P2" s="12">
        <v>11</v>
      </c>
      <c r="Q2" s="12">
        <v>10</v>
      </c>
      <c r="R2" s="12">
        <v>35</v>
      </c>
      <c r="S2" s="12">
        <v>5</v>
      </c>
      <c r="T2" s="30"/>
      <c r="V2" s="12">
        <v>2</v>
      </c>
      <c r="W2" s="12">
        <v>4</v>
      </c>
      <c r="X2" s="12">
        <v>13</v>
      </c>
      <c r="Y2" s="12">
        <v>14</v>
      </c>
      <c r="Z2" s="12">
        <v>16</v>
      </c>
      <c r="AA2" s="12">
        <v>17</v>
      </c>
      <c r="AB2" s="12">
        <v>18</v>
      </c>
      <c r="AC2" s="12">
        <v>19</v>
      </c>
      <c r="AD2" s="12">
        <v>20</v>
      </c>
      <c r="AE2" s="12">
        <v>21</v>
      </c>
      <c r="AF2" s="12">
        <v>22</v>
      </c>
      <c r="AG2" s="12">
        <v>23</v>
      </c>
      <c r="AH2" s="12">
        <v>24</v>
      </c>
      <c r="AI2" s="12">
        <v>31</v>
      </c>
      <c r="AJ2" s="12">
        <v>33</v>
      </c>
      <c r="AK2" s="12">
        <v>34</v>
      </c>
      <c r="AL2" s="12">
        <v>40</v>
      </c>
      <c r="AM2" s="12">
        <v>42</v>
      </c>
      <c r="AN2" s="12">
        <v>45</v>
      </c>
      <c r="AO2" s="15" t="s">
        <v>116</v>
      </c>
      <c r="AP2" s="15" t="s">
        <v>117</v>
      </c>
      <c r="AQ2" s="16" t="s">
        <v>113</v>
      </c>
      <c r="AR2" s="16" t="s">
        <v>120</v>
      </c>
      <c r="AS2" s="15" t="s">
        <v>118</v>
      </c>
      <c r="AT2" s="14" t="s">
        <v>119</v>
      </c>
      <c r="AU2" s="53" t="s">
        <v>127</v>
      </c>
      <c r="AV2" s="34" t="s">
        <v>128</v>
      </c>
      <c r="AW2" s="45" t="s">
        <v>131</v>
      </c>
    </row>
    <row r="3" spans="1:49" ht="15.75">
      <c r="A3" s="19"/>
      <c r="T3" s="30">
        <v>12</v>
      </c>
      <c r="V3" s="12">
        <v>-60</v>
      </c>
      <c r="W3" s="12">
        <v>-60</v>
      </c>
      <c r="X3" s="12">
        <v>-60</v>
      </c>
      <c r="Y3" s="12">
        <v>-60</v>
      </c>
      <c r="Z3" s="12">
        <v>-60</v>
      </c>
      <c r="AA3" s="12">
        <v>-60</v>
      </c>
      <c r="AB3" s="12">
        <v>-60</v>
      </c>
      <c r="AC3" s="12">
        <v>-60</v>
      </c>
      <c r="AD3" s="12">
        <v>-60</v>
      </c>
      <c r="AE3" s="12">
        <v>-60</v>
      </c>
      <c r="AF3" s="12">
        <v>-60</v>
      </c>
      <c r="AG3" s="12">
        <v>-60</v>
      </c>
      <c r="AH3" s="12">
        <v>-60</v>
      </c>
      <c r="AI3" s="12">
        <v>-60</v>
      </c>
      <c r="AJ3" s="12">
        <v>-60</v>
      </c>
      <c r="AK3" s="12">
        <v>-60</v>
      </c>
      <c r="AL3" s="12">
        <v>-60</v>
      </c>
      <c r="AM3" s="12">
        <v>-60</v>
      </c>
      <c r="AN3" s="12">
        <v>-60</v>
      </c>
      <c r="AS3" s="17">
        <v>12</v>
      </c>
    </row>
    <row r="4" spans="1:49" ht="30">
      <c r="A4" s="20">
        <v>513</v>
      </c>
      <c r="B4" s="21">
        <v>1996</v>
      </c>
      <c r="C4" s="22" t="s">
        <v>3</v>
      </c>
      <c r="D4" s="23" t="s">
        <v>106</v>
      </c>
      <c r="E4" s="24" t="s">
        <v>2</v>
      </c>
      <c r="F4" s="28">
        <v>0.52500000000000002</v>
      </c>
      <c r="H4" s="29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>
        <v>1</v>
      </c>
      <c r="T4" s="12">
        <f>SUM(H4:S4)</f>
        <v>12</v>
      </c>
      <c r="V4" s="12">
        <v>-60</v>
      </c>
      <c r="X4" s="12">
        <v>-60</v>
      </c>
      <c r="Y4" s="12">
        <v>-60</v>
      </c>
      <c r="Z4" s="12">
        <v>-60</v>
      </c>
      <c r="AB4" s="12">
        <v>-60</v>
      </c>
      <c r="AC4" s="12">
        <v>-60</v>
      </c>
      <c r="AO4" s="1">
        <f>SUM(V4:AN4)</f>
        <v>-360</v>
      </c>
      <c r="AP4" s="13">
        <v>0.25</v>
      </c>
      <c r="AQ4" s="31">
        <v>0.85</v>
      </c>
      <c r="AR4" s="31">
        <f>AQ4-F4</f>
        <v>0.32499999999999996</v>
      </c>
      <c r="AS4" s="1">
        <f>T4</f>
        <v>12</v>
      </c>
      <c r="AT4" s="13">
        <f>AR4-AP4</f>
        <v>7.4999999999999956E-2</v>
      </c>
      <c r="AV4" s="12">
        <f>AS4-AU4</f>
        <v>12</v>
      </c>
      <c r="AW4" s="44" t="s">
        <v>132</v>
      </c>
    </row>
    <row r="5" spans="1:49" ht="31.5" customHeight="1">
      <c r="A5" s="20">
        <v>512</v>
      </c>
      <c r="B5" s="21">
        <v>1991</v>
      </c>
      <c r="C5" s="22" t="s">
        <v>0</v>
      </c>
      <c r="D5" s="23" t="s">
        <v>105</v>
      </c>
      <c r="E5" s="24" t="s">
        <v>2</v>
      </c>
      <c r="F5" s="28">
        <v>0.52430555555555558</v>
      </c>
      <c r="H5" s="29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2">
        <f>SUM(H5:S5)</f>
        <v>12</v>
      </c>
      <c r="V5" s="12">
        <v>-60</v>
      </c>
      <c r="W5" s="12">
        <v>-60</v>
      </c>
      <c r="X5" s="12">
        <v>-60</v>
      </c>
      <c r="Z5" s="12">
        <v>-60</v>
      </c>
      <c r="AK5" s="12">
        <v>-60</v>
      </c>
      <c r="AO5" s="1">
        <f>SUM(V5:AN5)</f>
        <v>-300</v>
      </c>
      <c r="AP5" s="13">
        <v>0.20833333333333334</v>
      </c>
      <c r="AQ5" s="31">
        <v>0.81944444444444453</v>
      </c>
      <c r="AR5" s="31">
        <f>AQ5-F5</f>
        <v>0.29513888888888895</v>
      </c>
      <c r="AS5" s="1">
        <f>T5</f>
        <v>12</v>
      </c>
      <c r="AT5" s="13">
        <f>AR5-AP5</f>
        <v>8.6805555555555608E-2</v>
      </c>
      <c r="AV5" s="12">
        <f>AS5-AU5</f>
        <v>12</v>
      </c>
      <c r="AW5" s="44" t="s">
        <v>133</v>
      </c>
    </row>
    <row r="6" spans="1:49" ht="20.25">
      <c r="A6" s="20">
        <v>509</v>
      </c>
      <c r="B6" s="21">
        <v>1980</v>
      </c>
      <c r="C6" s="22" t="s">
        <v>0</v>
      </c>
      <c r="D6" s="23" t="s">
        <v>102</v>
      </c>
      <c r="E6" s="24" t="s">
        <v>2</v>
      </c>
      <c r="F6" s="28">
        <v>0.52361111111111114</v>
      </c>
      <c r="H6" s="29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f>SUM(H6:S6)</f>
        <v>12</v>
      </c>
      <c r="W6" s="12">
        <v>-60</v>
      </c>
      <c r="X6" s="12">
        <v>-60</v>
      </c>
      <c r="Z6" s="12">
        <v>-60</v>
      </c>
      <c r="AK6" s="12">
        <v>-60</v>
      </c>
      <c r="AO6" s="1">
        <f>SUM(V6:AN6)</f>
        <v>-240</v>
      </c>
      <c r="AP6" s="13">
        <v>0.16666666666666666</v>
      </c>
      <c r="AQ6" s="31">
        <v>0.83611111111111114</v>
      </c>
      <c r="AR6" s="31">
        <f>AQ6-F6</f>
        <v>0.3125</v>
      </c>
      <c r="AS6" s="1">
        <f>T6</f>
        <v>12</v>
      </c>
      <c r="AT6" s="13">
        <f>AR6-AP6</f>
        <v>0.14583333333333334</v>
      </c>
      <c r="AV6" s="12">
        <f>AS6-AU6</f>
        <v>12</v>
      </c>
      <c r="AW6" s="44" t="s">
        <v>134</v>
      </c>
    </row>
    <row r="7" spans="1:49" ht="20.25">
      <c r="A7" s="20">
        <v>508</v>
      </c>
      <c r="B7" s="21">
        <v>1973</v>
      </c>
      <c r="C7" s="22" t="s">
        <v>3</v>
      </c>
      <c r="D7" s="23" t="s">
        <v>101</v>
      </c>
      <c r="E7" s="24" t="s">
        <v>2</v>
      </c>
      <c r="F7" s="28">
        <v>0.5229166666666667</v>
      </c>
      <c r="H7" s="29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2">
        <f>SUM(H7:S7)</f>
        <v>12</v>
      </c>
      <c r="W7" s="12">
        <v>-60</v>
      </c>
      <c r="X7" s="12">
        <v>-60</v>
      </c>
      <c r="Z7" s="12">
        <v>-60</v>
      </c>
      <c r="AK7" s="12">
        <v>-60</v>
      </c>
      <c r="AO7" s="1">
        <f>SUM(V7:AN7)</f>
        <v>-240</v>
      </c>
      <c r="AP7" s="13">
        <v>0.16666666666666666</v>
      </c>
      <c r="AQ7" s="31">
        <v>0.83611111111111114</v>
      </c>
      <c r="AR7" s="31">
        <f>AQ7-F7</f>
        <v>0.31319444444444444</v>
      </c>
      <c r="AS7" s="1">
        <f>T7</f>
        <v>12</v>
      </c>
      <c r="AT7" s="13">
        <f>AR7-AP7</f>
        <v>0.14652777777777778</v>
      </c>
      <c r="AV7" s="12">
        <f>AS7-AU7</f>
        <v>12</v>
      </c>
      <c r="AW7" s="44" t="s">
        <v>135</v>
      </c>
    </row>
    <row r="8" spans="1:49" ht="30">
      <c r="A8" s="20">
        <v>502</v>
      </c>
      <c r="B8" s="21">
        <v>1962</v>
      </c>
      <c r="C8" s="22" t="s">
        <v>0</v>
      </c>
      <c r="D8" s="23" t="s">
        <v>96</v>
      </c>
      <c r="E8" s="24" t="s">
        <v>2</v>
      </c>
      <c r="F8" s="28">
        <v>0.52083333333333337</v>
      </c>
      <c r="H8" s="29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f>SUM(H8:S8)</f>
        <v>12</v>
      </c>
      <c r="V8" s="12">
        <v>-60</v>
      </c>
      <c r="X8" s="12">
        <v>-60</v>
      </c>
      <c r="Y8" s="12">
        <v>-60</v>
      </c>
      <c r="AK8" s="12">
        <v>-60</v>
      </c>
      <c r="AO8" s="1">
        <f>SUM(V8:AN8)</f>
        <v>-240</v>
      </c>
      <c r="AP8" s="13">
        <v>0.16666666666666666</v>
      </c>
      <c r="AQ8" s="31">
        <v>0.83819444444444446</v>
      </c>
      <c r="AR8" s="31">
        <f>AQ8-F8</f>
        <v>0.31736111111111109</v>
      </c>
      <c r="AS8" s="1">
        <f>T8</f>
        <v>12</v>
      </c>
      <c r="AT8" s="13">
        <f>AR8-AP8</f>
        <v>0.15069444444444444</v>
      </c>
      <c r="AV8" s="12">
        <f>AS8-AU8</f>
        <v>12</v>
      </c>
      <c r="AW8" s="44" t="s">
        <v>138</v>
      </c>
    </row>
    <row r="9" spans="1:49" ht="20.25">
      <c r="A9" s="20">
        <v>501</v>
      </c>
      <c r="B9" s="21">
        <v>1966</v>
      </c>
      <c r="C9" s="22" t="s">
        <v>3</v>
      </c>
      <c r="D9" s="23" t="s">
        <v>94</v>
      </c>
      <c r="E9" s="24" t="s">
        <v>95</v>
      </c>
      <c r="F9" s="28">
        <v>0.52083333333333337</v>
      </c>
      <c r="H9" s="29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f>SUM(H9:S9)</f>
        <v>12</v>
      </c>
      <c r="V9" s="12">
        <v>-60</v>
      </c>
      <c r="X9" s="12">
        <v>-60</v>
      </c>
      <c r="Y9" s="12">
        <v>-60</v>
      </c>
      <c r="AK9" s="12">
        <v>-60</v>
      </c>
      <c r="AO9" s="1">
        <f>SUM(V9:AN9)</f>
        <v>-240</v>
      </c>
      <c r="AP9" s="13">
        <v>0.16666666666666666</v>
      </c>
      <c r="AQ9" s="31">
        <v>0.83819444444444446</v>
      </c>
      <c r="AR9" s="31">
        <f>AQ9-F9</f>
        <v>0.31736111111111109</v>
      </c>
      <c r="AS9" s="1">
        <f>T9</f>
        <v>12</v>
      </c>
      <c r="AT9" s="13">
        <f>AR9-AP9</f>
        <v>0.15069444444444444</v>
      </c>
      <c r="AV9" s="12">
        <f>AS9-AU9</f>
        <v>12</v>
      </c>
      <c r="AW9" s="44" t="s">
        <v>136</v>
      </c>
    </row>
    <row r="10" spans="1:49" ht="20.25">
      <c r="A10" s="20">
        <v>507</v>
      </c>
      <c r="B10" s="21">
        <v>2001</v>
      </c>
      <c r="C10" s="22" t="s">
        <v>0</v>
      </c>
      <c r="D10" s="23" t="s">
        <v>100</v>
      </c>
      <c r="E10" s="24" t="s">
        <v>2</v>
      </c>
      <c r="F10" s="28">
        <v>0.5229166666666667</v>
      </c>
      <c r="H10" s="29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2">
        <v>1</v>
      </c>
      <c r="S10" s="12">
        <v>1</v>
      </c>
      <c r="T10" s="12">
        <f>SUM(H10:S10)</f>
        <v>12</v>
      </c>
      <c r="V10" s="12">
        <v>-60</v>
      </c>
      <c r="AO10" s="1">
        <f>SUM(V10:AN10)</f>
        <v>-60</v>
      </c>
      <c r="AP10" s="13">
        <v>4.1666666666666664E-2</v>
      </c>
      <c r="AQ10" s="31">
        <v>0.83819444444444446</v>
      </c>
      <c r="AR10" s="31">
        <f>AQ10-F10</f>
        <v>0.31527777777777777</v>
      </c>
      <c r="AS10" s="1">
        <f>T10</f>
        <v>12</v>
      </c>
      <c r="AT10" s="13">
        <f>AR10-AP10</f>
        <v>0.27361111111111108</v>
      </c>
      <c r="AV10" s="12">
        <f>AS10-AU10</f>
        <v>12</v>
      </c>
      <c r="AW10" s="44" t="s">
        <v>140</v>
      </c>
    </row>
    <row r="11" spans="1:49" ht="20.25">
      <c r="A11" s="20">
        <v>506</v>
      </c>
      <c r="B11" s="21">
        <v>1968</v>
      </c>
      <c r="C11" s="22" t="s">
        <v>3</v>
      </c>
      <c r="D11" s="23" t="s">
        <v>99</v>
      </c>
      <c r="E11" s="24" t="s">
        <v>2</v>
      </c>
      <c r="F11" s="28">
        <v>0.52222222222222225</v>
      </c>
      <c r="H11" s="29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f>SUM(H11:S11)</f>
        <v>12</v>
      </c>
      <c r="V11" s="12">
        <v>-60</v>
      </c>
      <c r="AO11" s="1">
        <f>SUM(V11:AN11)</f>
        <v>-60</v>
      </c>
      <c r="AP11" s="13">
        <v>4.1666666666666664E-2</v>
      </c>
      <c r="AQ11" s="31">
        <v>0.83819444444444446</v>
      </c>
      <c r="AR11" s="31">
        <f>AQ11-F11</f>
        <v>0.31597222222222221</v>
      </c>
      <c r="AS11" s="1">
        <f>T11</f>
        <v>12</v>
      </c>
      <c r="AT11" s="13">
        <f>AR11-AP11</f>
        <v>0.27430555555555552</v>
      </c>
      <c r="AV11" s="12">
        <f>AS11-AU11</f>
        <v>12</v>
      </c>
      <c r="AW11" s="44" t="s">
        <v>137</v>
      </c>
    </row>
    <row r="12" spans="1:49" ht="20.25">
      <c r="A12" s="20">
        <v>505</v>
      </c>
      <c r="B12" s="21">
        <v>1975</v>
      </c>
      <c r="C12" s="22" t="s">
        <v>3</v>
      </c>
      <c r="D12" s="23" t="s">
        <v>98</v>
      </c>
      <c r="E12" s="24" t="s">
        <v>2</v>
      </c>
      <c r="F12" s="28">
        <v>0.52222222222222225</v>
      </c>
      <c r="H12" s="29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12">
        <f>SUM(H12:S12)</f>
        <v>12</v>
      </c>
      <c r="V12" s="12">
        <v>-60</v>
      </c>
      <c r="AO12" s="1">
        <f>SUM(V12:AN12)</f>
        <v>-60</v>
      </c>
      <c r="AP12" s="13">
        <v>4.1666666666666664E-2</v>
      </c>
      <c r="AQ12" s="31">
        <v>0.84513888888888899</v>
      </c>
      <c r="AR12" s="31">
        <f>AQ12-F12</f>
        <v>0.32291666666666674</v>
      </c>
      <c r="AS12" s="1">
        <f>T12</f>
        <v>12</v>
      </c>
      <c r="AT12" s="13">
        <f>AR12-AP12</f>
        <v>0.28125000000000006</v>
      </c>
      <c r="AV12" s="12">
        <f>AS12-AU12</f>
        <v>12</v>
      </c>
      <c r="AW12" s="44" t="s">
        <v>139</v>
      </c>
    </row>
    <row r="13" spans="1:49" ht="20.25">
      <c r="A13" s="20">
        <v>511</v>
      </c>
      <c r="B13" s="21">
        <v>1970</v>
      </c>
      <c r="C13" s="22" t="s">
        <v>3</v>
      </c>
      <c r="D13" s="23" t="s">
        <v>104</v>
      </c>
      <c r="E13" s="24" t="s">
        <v>2</v>
      </c>
      <c r="F13" s="28">
        <v>0.52430555555555558</v>
      </c>
      <c r="H13" s="29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12">
        <f>SUM(H13:S13)</f>
        <v>12</v>
      </c>
      <c r="V13" s="12">
        <v>-60</v>
      </c>
      <c r="W13" s="12">
        <v>-60</v>
      </c>
      <c r="X13" s="12">
        <v>-60</v>
      </c>
      <c r="Z13" s="12">
        <v>-60</v>
      </c>
      <c r="AO13" s="1">
        <f>SUM(V13:AN13)</f>
        <v>-240</v>
      </c>
      <c r="AP13" s="13">
        <v>0.16666666666666666</v>
      </c>
      <c r="AQ13" s="31">
        <v>0.85972222222222217</v>
      </c>
      <c r="AR13" s="31">
        <f>AQ13-F13</f>
        <v>0.33541666666666659</v>
      </c>
      <c r="AS13" s="1">
        <f>T13</f>
        <v>12</v>
      </c>
      <c r="AT13" s="13">
        <f>AR13-AP13</f>
        <v>0.16874999999999993</v>
      </c>
      <c r="AU13">
        <v>3</v>
      </c>
      <c r="AV13" s="12">
        <f>AS13-AU13</f>
        <v>9</v>
      </c>
      <c r="AW13" s="44" t="s">
        <v>141</v>
      </c>
    </row>
    <row r="14" spans="1:49" ht="20.25">
      <c r="A14" s="20">
        <v>510</v>
      </c>
      <c r="B14" s="21">
        <v>1972</v>
      </c>
      <c r="C14" s="22" t="s">
        <v>3</v>
      </c>
      <c r="D14" s="23" t="s">
        <v>103</v>
      </c>
      <c r="E14" s="24" t="s">
        <v>2</v>
      </c>
      <c r="F14" s="28">
        <v>0.52361111111111114</v>
      </c>
      <c r="H14" s="29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f>SUM(H14:S14)</f>
        <v>12</v>
      </c>
      <c r="V14" s="12">
        <v>-60</v>
      </c>
      <c r="W14" s="12">
        <v>-60</v>
      </c>
      <c r="AO14" s="1">
        <f>SUM(V14:AN14)</f>
        <v>-120</v>
      </c>
      <c r="AP14" s="13">
        <v>8.3333333333333329E-2</v>
      </c>
      <c r="AQ14" s="31">
        <v>0.86041666666666661</v>
      </c>
      <c r="AR14" s="31">
        <f>AQ14-F14</f>
        <v>0.33680555555555547</v>
      </c>
      <c r="AS14" s="1">
        <f>T14</f>
        <v>12</v>
      </c>
      <c r="AT14" s="13">
        <f>AR14-AP14</f>
        <v>0.25347222222222215</v>
      </c>
      <c r="AU14">
        <v>5</v>
      </c>
      <c r="AV14" s="12">
        <f>AS14-AU14</f>
        <v>7</v>
      </c>
      <c r="AW14" s="44" t="s">
        <v>142</v>
      </c>
    </row>
    <row r="15" spans="1:49" s="42" customFormat="1" ht="20.25">
      <c r="A15" s="63">
        <v>503</v>
      </c>
      <c r="B15" s="64">
        <v>1995</v>
      </c>
      <c r="C15" s="65" t="s">
        <v>0</v>
      </c>
      <c r="D15" s="66" t="s">
        <v>97</v>
      </c>
      <c r="E15" s="67" t="s">
        <v>2</v>
      </c>
      <c r="F15" s="68">
        <v>0.52152777777777781</v>
      </c>
      <c r="H15" s="74">
        <v>1</v>
      </c>
      <c r="I15" s="42">
        <v>1</v>
      </c>
      <c r="J15" s="42">
        <v>1</v>
      </c>
      <c r="K15" s="42">
        <v>1</v>
      </c>
      <c r="L15" s="42">
        <v>1</v>
      </c>
      <c r="M15" s="42">
        <v>1</v>
      </c>
      <c r="T15" s="42">
        <f>SUM(H15:S15)</f>
        <v>6</v>
      </c>
      <c r="V15" s="42">
        <v>-60</v>
      </c>
      <c r="X15" s="42">
        <v>-60</v>
      </c>
      <c r="Y15" s="42">
        <v>-60</v>
      </c>
      <c r="AA15" s="42">
        <v>-60</v>
      </c>
      <c r="AO15" s="41">
        <f>SUM(V15:AN15)</f>
        <v>-240</v>
      </c>
      <c r="AP15" s="40">
        <v>0.16666666666666666</v>
      </c>
      <c r="AQ15" s="40">
        <v>0.8965277777777777</v>
      </c>
      <c r="AR15" s="40">
        <f>AQ15-F15</f>
        <v>0.37499999999999989</v>
      </c>
      <c r="AS15" s="41">
        <f>T15</f>
        <v>6</v>
      </c>
      <c r="AT15" s="40">
        <f>AR15-AP15</f>
        <v>0.20833333333333323</v>
      </c>
      <c r="AU15" s="41">
        <v>30</v>
      </c>
      <c r="AV15" s="42">
        <v>0</v>
      </c>
      <c r="AW15" s="75" t="s">
        <v>175</v>
      </c>
    </row>
    <row r="16" spans="1:49" ht="20.25">
      <c r="A16" s="20"/>
      <c r="B16" s="25"/>
      <c r="C16" s="26"/>
      <c r="D16" s="27"/>
    </row>
  </sheetData>
  <sortState ref="A4:AW15">
    <sortCondition descending="1" ref="AV4:AV15"/>
    <sortCondition ref="AT4:AT15"/>
  </sortState>
  <hyperlinks>
    <hyperlink ref="D9" r:id="rId1" tooltip="2 игры" display="http://www.arf.by/?index=users&amp;id=32"/>
    <hyperlink ref="D8" r:id="rId2" tooltip="с июня 2016" display="http://www.arf.by/?index=users&amp;id=1409"/>
    <hyperlink ref="D15" r:id="rId3" tooltip="2 игры" display="http://www.arf.by/?index=users&amp;id=111"/>
    <hyperlink ref="D12" r:id="rId4" tooltip="с июня 2016" display="http://www.arf.by/?index=users&amp;id=1368"/>
    <hyperlink ref="D11" r:id="rId5" tooltip="с августа 2016" display="http://www.arf.by/?index=users&amp;id=1424"/>
    <hyperlink ref="D10" r:id="rId6" tooltip="с августа 2016" display="http://www.arf.by/?index=users&amp;id=1425"/>
    <hyperlink ref="D7" r:id="rId7" tooltip="2 игры" display="http://www.arf.by/?index=users&amp;id=7"/>
    <hyperlink ref="D6" r:id="rId8" tooltip="3 игры" display="http://www.arf.by/?index=users&amp;id=104"/>
    <hyperlink ref="D14" r:id="rId9" tooltip="1 игра (#)" display="http://www.arf.by/?index=users&amp;id=1296"/>
    <hyperlink ref="D13" r:id="rId10" tooltip="с августа 2016" display="http://www.arf.by/?index=users&amp;id=1428"/>
    <hyperlink ref="D5" r:id="rId11" tooltip="1 игра (#)" display="http://www.arf.by/?index=users&amp;id=152"/>
    <hyperlink ref="D4" r:id="rId12" tooltip="1 игра (#)" display="http://www.arf.by/?index=users&amp;id=555"/>
  </hyperlinks>
  <pageMargins left="0.7" right="0.7" top="0.75" bottom="0.75" header="0.3" footer="0.3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1Бол.Вело</vt:lpstr>
      <vt:lpstr>Лист2</vt:lpstr>
      <vt:lpstr>2Мал.Вело</vt:lpstr>
      <vt:lpstr>3Прогул.Вело</vt:lpstr>
      <vt:lpstr>4Бол.бег</vt:lpstr>
      <vt:lpstr>5Мал.Бег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NotePad</dc:creator>
  <cp:lastModifiedBy>NotePad</cp:lastModifiedBy>
  <dcterms:created xsi:type="dcterms:W3CDTF">2016-08-26T11:00:54Z</dcterms:created>
  <dcterms:modified xsi:type="dcterms:W3CDTF">2016-09-19T06:47:53Z</dcterms:modified>
</cp:coreProperties>
</file>