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05" windowWidth="14805" windowHeight="8010" tabRatio="853" firstSheet="1" activeTab="7"/>
  </bookViews>
  <sheets>
    <sheet name="формулы" sheetId="1" r:id="rId1"/>
    <sheet name="дистанции" sheetId="2" r:id="rId2"/>
    <sheet name="личные рез-ты" sheetId="3" r:id="rId3"/>
    <sheet name="сводн. т. СОРВН - алфавит" sheetId="9" r:id="rId4"/>
    <sheet name="рейтинг абс" sheetId="5" r:id="rId5"/>
    <sheet name="сводная табл. ПОЛ" sheetId="7" r:id="rId6"/>
    <sheet name="Ж" sheetId="6" r:id="rId7"/>
    <sheet name="М" sheetId="8" r:id="rId8"/>
  </sheets>
  <definedNames>
    <definedName name="_xlnm._FilterDatabase" localSheetId="2" hidden="1">'личные рез-ты'!$A$1:$O$441</definedName>
    <definedName name="_xlnm._FilterDatabase" localSheetId="4" hidden="1">'рейтинг абс'!$B$1:$C$244</definedName>
  </definedNames>
  <calcPr calcId="145621"/>
  <pivotCaches>
    <pivotCache cacheId="111" r:id="rId9"/>
  </pivotCaches>
</workbook>
</file>

<file path=xl/calcChain.xml><?xml version="1.0" encoding="utf-8"?>
<calcChain xmlns="http://schemas.openxmlformats.org/spreadsheetml/2006/main">
  <c r="M264" i="3" l="1"/>
  <c r="N264" i="3" s="1"/>
  <c r="M265" i="3"/>
  <c r="N265" i="3" s="1"/>
  <c r="M266" i="3"/>
  <c r="N266" i="3" s="1"/>
  <c r="M267" i="3"/>
  <c r="N267" i="3" s="1"/>
  <c r="M268" i="3"/>
  <c r="N268" i="3" s="1"/>
  <c r="M269" i="3"/>
  <c r="N269" i="3" s="1"/>
  <c r="M270" i="3"/>
  <c r="N270" i="3" s="1"/>
  <c r="M271" i="3"/>
  <c r="N271" i="3" s="1"/>
  <c r="M272" i="3"/>
  <c r="N272" i="3" s="1"/>
  <c r="M273" i="3"/>
  <c r="N273" i="3" s="1"/>
  <c r="M275" i="3"/>
  <c r="N275" i="3" s="1"/>
  <c r="M274" i="3"/>
  <c r="N274" i="3" s="1"/>
  <c r="M276" i="3"/>
  <c r="N276" i="3" s="1"/>
  <c r="M277" i="3"/>
  <c r="N277" i="3" s="1"/>
  <c r="M263" i="3"/>
  <c r="N263" i="3" s="1"/>
  <c r="I263" i="3"/>
  <c r="I264" i="3"/>
  <c r="I265" i="3"/>
  <c r="I266" i="3"/>
  <c r="I267" i="3"/>
  <c r="I268" i="3"/>
  <c r="I269" i="3"/>
  <c r="I270" i="3"/>
  <c r="I271" i="3"/>
  <c r="I272" i="3"/>
  <c r="I273" i="3"/>
  <c r="I275" i="3"/>
  <c r="I274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M279" i="3"/>
  <c r="N279" i="3" s="1"/>
  <c r="M280" i="3"/>
  <c r="N280" i="3" s="1"/>
  <c r="M281" i="3"/>
  <c r="N281" i="3" s="1"/>
  <c r="M282" i="3"/>
  <c r="N282" i="3" s="1"/>
  <c r="M283" i="3"/>
  <c r="N283" i="3" s="1"/>
  <c r="M284" i="3"/>
  <c r="N284" i="3" s="1"/>
  <c r="M285" i="3"/>
  <c r="N285" i="3" s="1"/>
  <c r="M286" i="3"/>
  <c r="N286" i="3" s="1"/>
  <c r="M287" i="3"/>
  <c r="N287" i="3" s="1"/>
  <c r="M288" i="3"/>
  <c r="N288" i="3" s="1"/>
  <c r="M289" i="3"/>
  <c r="N289" i="3" s="1"/>
  <c r="M290" i="3"/>
  <c r="N290" i="3" s="1"/>
  <c r="M291" i="3"/>
  <c r="N291" i="3" s="1"/>
  <c r="M292" i="3"/>
  <c r="N292" i="3" s="1"/>
  <c r="M293" i="3"/>
  <c r="N293" i="3" s="1"/>
  <c r="M294" i="3"/>
  <c r="N294" i="3" s="1"/>
  <c r="M295" i="3"/>
  <c r="N295" i="3" s="1"/>
  <c r="M296" i="3"/>
  <c r="N296" i="3" s="1"/>
  <c r="M297" i="3"/>
  <c r="N297" i="3" s="1"/>
  <c r="M298" i="3"/>
  <c r="N298" i="3" s="1"/>
  <c r="M299" i="3"/>
  <c r="N299" i="3" s="1"/>
  <c r="M278" i="3"/>
  <c r="N278" i="3" s="1"/>
  <c r="E8" i="2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M316" i="3"/>
  <c r="N316" i="3" s="1"/>
  <c r="M317" i="3"/>
  <c r="N317" i="3" s="1"/>
  <c r="M318" i="3"/>
  <c r="N318" i="3" s="1"/>
  <c r="M319" i="3"/>
  <c r="N319" i="3" s="1"/>
  <c r="M320" i="3"/>
  <c r="N320" i="3" s="1"/>
  <c r="M321" i="3"/>
  <c r="N321" i="3" s="1"/>
  <c r="M322" i="3"/>
  <c r="N322" i="3" s="1"/>
  <c r="M323" i="3"/>
  <c r="N323" i="3" s="1"/>
  <c r="M324" i="3"/>
  <c r="N324" i="3" s="1"/>
  <c r="M325" i="3"/>
  <c r="N325" i="3" s="1"/>
  <c r="M326" i="3"/>
  <c r="N326" i="3" s="1"/>
  <c r="M327" i="3"/>
  <c r="N327" i="3" s="1"/>
  <c r="M328" i="3"/>
  <c r="N328" i="3" s="1"/>
  <c r="M329" i="3"/>
  <c r="N329" i="3" s="1"/>
  <c r="M330" i="3"/>
  <c r="N330" i="3" s="1"/>
  <c r="M331" i="3"/>
  <c r="N331" i="3" s="1"/>
  <c r="M332" i="3"/>
  <c r="N332" i="3" s="1"/>
  <c r="M333" i="3"/>
  <c r="N333" i="3" s="1"/>
  <c r="M334" i="3"/>
  <c r="N334" i="3" s="1"/>
  <c r="M335" i="3"/>
  <c r="N335" i="3" s="1"/>
  <c r="M336" i="3"/>
  <c r="N336" i="3" s="1"/>
  <c r="M337" i="3"/>
  <c r="N337" i="3" s="1"/>
  <c r="M338" i="3"/>
  <c r="N338" i="3" s="1"/>
  <c r="M339" i="3"/>
  <c r="N339" i="3" s="1"/>
  <c r="M340" i="3"/>
  <c r="N340" i="3" s="1"/>
  <c r="M341" i="3"/>
  <c r="N341" i="3" s="1"/>
  <c r="M342" i="3"/>
  <c r="N342" i="3" s="1"/>
  <c r="M343" i="3"/>
  <c r="N343" i="3" s="1"/>
  <c r="M344" i="3"/>
  <c r="N344" i="3" s="1"/>
  <c r="M345" i="3"/>
  <c r="N345" i="3" s="1"/>
  <c r="M346" i="3"/>
  <c r="N346" i="3" s="1"/>
  <c r="M347" i="3"/>
  <c r="N347" i="3" s="1"/>
  <c r="M348" i="3"/>
  <c r="N348" i="3" s="1"/>
  <c r="M349" i="3"/>
  <c r="N349" i="3" s="1"/>
  <c r="M350" i="3"/>
  <c r="N350" i="3" s="1"/>
  <c r="M351" i="3"/>
  <c r="N351" i="3" s="1"/>
  <c r="M352" i="3"/>
  <c r="N352" i="3" s="1"/>
  <c r="M353" i="3"/>
  <c r="N353" i="3" s="1"/>
  <c r="M354" i="3"/>
  <c r="N354" i="3" s="1"/>
  <c r="M355" i="3"/>
  <c r="N355" i="3" s="1"/>
  <c r="M356" i="3"/>
  <c r="N356" i="3" s="1"/>
  <c r="M357" i="3"/>
  <c r="N357" i="3" s="1"/>
  <c r="M358" i="3"/>
  <c r="N358" i="3" s="1"/>
  <c r="M359" i="3"/>
  <c r="N359" i="3" s="1"/>
  <c r="M315" i="3"/>
  <c r="N315" i="3" s="1"/>
  <c r="M301" i="3"/>
  <c r="N301" i="3" s="1"/>
  <c r="M302" i="3"/>
  <c r="N302" i="3" s="1"/>
  <c r="M303" i="3"/>
  <c r="N303" i="3" s="1"/>
  <c r="M304" i="3"/>
  <c r="N304" i="3" s="1"/>
  <c r="M305" i="3"/>
  <c r="N305" i="3" s="1"/>
  <c r="M306" i="3"/>
  <c r="N306" i="3" s="1"/>
  <c r="M307" i="3"/>
  <c r="N307" i="3" s="1"/>
  <c r="M308" i="3"/>
  <c r="N308" i="3" s="1"/>
  <c r="M309" i="3"/>
  <c r="N309" i="3" s="1"/>
  <c r="M310" i="3"/>
  <c r="N310" i="3" s="1"/>
  <c r="M311" i="3"/>
  <c r="N311" i="3" s="1"/>
  <c r="M312" i="3"/>
  <c r="N312" i="3" s="1"/>
  <c r="M313" i="3"/>
  <c r="N313" i="3" s="1"/>
  <c r="M314" i="3"/>
  <c r="N314" i="3" s="1"/>
  <c r="M300" i="3"/>
  <c r="N300" i="3" s="1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M387" i="3"/>
  <c r="N387" i="3" s="1"/>
  <c r="M388" i="3"/>
  <c r="N388" i="3" s="1"/>
  <c r="M389" i="3"/>
  <c r="N389" i="3" s="1"/>
  <c r="M390" i="3"/>
  <c r="N390" i="3" s="1"/>
  <c r="M391" i="3"/>
  <c r="N391" i="3" s="1"/>
  <c r="M392" i="3"/>
  <c r="N392" i="3" s="1"/>
  <c r="M393" i="3"/>
  <c r="N393" i="3" s="1"/>
  <c r="M394" i="3"/>
  <c r="N394" i="3" s="1"/>
  <c r="M395" i="3"/>
  <c r="N395" i="3" s="1"/>
  <c r="M396" i="3"/>
  <c r="N396" i="3" s="1"/>
  <c r="M397" i="3"/>
  <c r="N397" i="3" s="1"/>
  <c r="M398" i="3"/>
  <c r="N398" i="3" s="1"/>
  <c r="M399" i="3"/>
  <c r="N399" i="3" s="1"/>
  <c r="M400" i="3"/>
  <c r="N400" i="3" s="1"/>
  <c r="M401" i="3"/>
  <c r="N401" i="3" s="1"/>
  <c r="M402" i="3"/>
  <c r="N402" i="3" s="1"/>
  <c r="M403" i="3"/>
  <c r="N403" i="3" s="1"/>
  <c r="M404" i="3"/>
  <c r="N404" i="3" s="1"/>
  <c r="M405" i="3"/>
  <c r="N405" i="3" s="1"/>
  <c r="M406" i="3"/>
  <c r="N406" i="3" s="1"/>
  <c r="M407" i="3"/>
  <c r="N407" i="3" s="1"/>
  <c r="M408" i="3"/>
  <c r="N408" i="3" s="1"/>
  <c r="M409" i="3"/>
  <c r="N409" i="3" s="1"/>
  <c r="M410" i="3"/>
  <c r="N410" i="3" s="1"/>
  <c r="M411" i="3"/>
  <c r="N411" i="3" s="1"/>
  <c r="M412" i="3"/>
  <c r="N412" i="3" s="1"/>
  <c r="M413" i="3"/>
  <c r="N413" i="3" s="1"/>
  <c r="M414" i="3"/>
  <c r="N414" i="3" s="1"/>
  <c r="M415" i="3"/>
  <c r="N415" i="3" s="1"/>
  <c r="M416" i="3"/>
  <c r="N416" i="3" s="1"/>
  <c r="M417" i="3"/>
  <c r="N417" i="3" s="1"/>
  <c r="M418" i="3"/>
  <c r="N418" i="3" s="1"/>
  <c r="M419" i="3"/>
  <c r="N419" i="3" s="1"/>
  <c r="M420" i="3"/>
  <c r="N420" i="3" s="1"/>
  <c r="M421" i="3"/>
  <c r="N421" i="3" s="1"/>
  <c r="M422" i="3"/>
  <c r="N422" i="3" s="1"/>
  <c r="M423" i="3"/>
  <c r="N423" i="3" s="1"/>
  <c r="M424" i="3"/>
  <c r="N424" i="3" s="1"/>
  <c r="M425" i="3"/>
  <c r="N425" i="3" s="1"/>
  <c r="M426" i="3"/>
  <c r="N426" i="3" s="1"/>
  <c r="M427" i="3"/>
  <c r="N427" i="3" s="1"/>
  <c r="M428" i="3"/>
  <c r="N428" i="3" s="1"/>
  <c r="M429" i="3"/>
  <c r="N429" i="3" s="1"/>
  <c r="M430" i="3"/>
  <c r="N430" i="3" s="1"/>
  <c r="M431" i="3"/>
  <c r="N431" i="3" s="1"/>
  <c r="M432" i="3"/>
  <c r="N432" i="3" s="1"/>
  <c r="M433" i="3"/>
  <c r="N433" i="3" s="1"/>
  <c r="M434" i="3"/>
  <c r="N434" i="3" s="1"/>
  <c r="M435" i="3"/>
  <c r="N435" i="3" s="1"/>
  <c r="M436" i="3"/>
  <c r="N436" i="3" s="1"/>
  <c r="M437" i="3"/>
  <c r="N437" i="3" s="1"/>
  <c r="M438" i="3"/>
  <c r="N438" i="3" s="1"/>
  <c r="M439" i="3"/>
  <c r="N439" i="3" s="1"/>
  <c r="M440" i="3"/>
  <c r="N440" i="3" s="1"/>
  <c r="M441" i="3"/>
  <c r="N441" i="3" s="1"/>
  <c r="M386" i="3"/>
  <c r="N386" i="3" s="1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M361" i="3"/>
  <c r="N361" i="3" s="1"/>
  <c r="M362" i="3"/>
  <c r="N362" i="3" s="1"/>
  <c r="M363" i="3"/>
  <c r="N363" i="3" s="1"/>
  <c r="M364" i="3"/>
  <c r="N364" i="3" s="1"/>
  <c r="M365" i="3"/>
  <c r="N365" i="3" s="1"/>
  <c r="M366" i="3"/>
  <c r="N366" i="3" s="1"/>
  <c r="M367" i="3"/>
  <c r="N367" i="3" s="1"/>
  <c r="M368" i="3"/>
  <c r="N368" i="3" s="1"/>
  <c r="M369" i="3"/>
  <c r="N369" i="3" s="1"/>
  <c r="M370" i="3"/>
  <c r="N370" i="3" s="1"/>
  <c r="M371" i="3"/>
  <c r="N371" i="3" s="1"/>
  <c r="M372" i="3"/>
  <c r="N372" i="3" s="1"/>
  <c r="M373" i="3"/>
  <c r="N373" i="3" s="1"/>
  <c r="M374" i="3"/>
  <c r="N374" i="3" s="1"/>
  <c r="M375" i="3"/>
  <c r="N375" i="3" s="1"/>
  <c r="M376" i="3"/>
  <c r="N376" i="3" s="1"/>
  <c r="M377" i="3"/>
  <c r="N377" i="3" s="1"/>
  <c r="M378" i="3"/>
  <c r="N378" i="3" s="1"/>
  <c r="M379" i="3"/>
  <c r="N379" i="3" s="1"/>
  <c r="M380" i="3"/>
  <c r="N380" i="3" s="1"/>
  <c r="M381" i="3"/>
  <c r="N381" i="3" s="1"/>
  <c r="M382" i="3"/>
  <c r="N382" i="3" s="1"/>
  <c r="M383" i="3"/>
  <c r="N383" i="3" s="1"/>
  <c r="M384" i="3"/>
  <c r="N384" i="3" s="1"/>
  <c r="M385" i="3"/>
  <c r="N385" i="3" s="1"/>
  <c r="M360" i="3"/>
  <c r="N360" i="3" s="1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59" i="3"/>
  <c r="I160" i="3"/>
  <c r="I137" i="3"/>
  <c r="I138" i="3"/>
  <c r="I161" i="3"/>
  <c r="I139" i="3"/>
  <c r="I162" i="3"/>
  <c r="I163" i="3"/>
  <c r="I140" i="3"/>
  <c r="I164" i="3"/>
  <c r="I141" i="3"/>
  <c r="I142" i="3"/>
  <c r="I165" i="3"/>
  <c r="I166" i="3"/>
  <c r="I143" i="3"/>
  <c r="I144" i="3"/>
  <c r="I167" i="3"/>
  <c r="I145" i="3"/>
  <c r="I168" i="3"/>
  <c r="I146" i="3"/>
  <c r="I169" i="3"/>
  <c r="I170" i="3"/>
  <c r="I147" i="3"/>
  <c r="I148" i="3"/>
  <c r="I171" i="3"/>
  <c r="I149" i="3"/>
  <c r="I172" i="3"/>
  <c r="I150" i="3"/>
  <c r="I173" i="3"/>
  <c r="I174" i="3"/>
  <c r="I151" i="3"/>
  <c r="I152" i="3"/>
  <c r="I175" i="3"/>
  <c r="I176" i="3"/>
  <c r="I153" i="3"/>
  <c r="I177" i="3"/>
  <c r="I154" i="3"/>
  <c r="I178" i="3"/>
  <c r="I155" i="3"/>
  <c r="I179" i="3"/>
  <c r="I156" i="3"/>
  <c r="I157" i="3"/>
  <c r="I180" i="3"/>
  <c r="I181" i="3"/>
  <c r="I158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27" i="3"/>
  <c r="I203" i="3"/>
  <c r="I204" i="3"/>
  <c r="I228" i="3"/>
  <c r="I205" i="3"/>
  <c r="I229" i="3"/>
  <c r="I230" i="3"/>
  <c r="I206" i="3"/>
  <c r="I231" i="3"/>
  <c r="I207" i="3"/>
  <c r="I208" i="3"/>
  <c r="I232" i="3"/>
  <c r="I209" i="3"/>
  <c r="I233" i="3"/>
  <c r="I210" i="3"/>
  <c r="I234" i="3"/>
  <c r="I211" i="3"/>
  <c r="I235" i="3"/>
  <c r="I236" i="3"/>
  <c r="I212" i="3"/>
  <c r="I237" i="3"/>
  <c r="I213" i="3"/>
  <c r="I214" i="3"/>
  <c r="I238" i="3"/>
  <c r="I239" i="3"/>
  <c r="I215" i="3"/>
  <c r="I240" i="3"/>
  <c r="I216" i="3"/>
  <c r="I241" i="3"/>
  <c r="I217" i="3"/>
  <c r="I242" i="3"/>
  <c r="I218" i="3"/>
  <c r="I219" i="3"/>
  <c r="I243" i="3"/>
  <c r="I220" i="3"/>
  <c r="I244" i="3"/>
  <c r="I245" i="3"/>
  <c r="I221" i="3"/>
  <c r="I222" i="3"/>
  <c r="I246" i="3"/>
  <c r="I247" i="3"/>
  <c r="I223" i="3"/>
  <c r="I248" i="3"/>
  <c r="I224" i="3"/>
  <c r="I249" i="3"/>
  <c r="I225" i="3"/>
  <c r="I226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" i="3"/>
  <c r="E3" i="2"/>
  <c r="E4" i="2"/>
  <c r="E5" i="2"/>
  <c r="E6" i="2"/>
  <c r="E7" i="2"/>
  <c r="E9" i="2"/>
  <c r="E10" i="2"/>
  <c r="E2" i="2"/>
  <c r="M7" i="2"/>
  <c r="M8" i="2"/>
  <c r="M9" i="2"/>
  <c r="M10" i="2"/>
  <c r="H7" i="2"/>
  <c r="H8" i="2"/>
  <c r="H9" i="2"/>
  <c r="H10" i="2"/>
  <c r="M229" i="3" l="1"/>
  <c r="N229" i="3" s="1"/>
  <c r="M230" i="3"/>
  <c r="N230" i="3" s="1"/>
  <c r="M231" i="3"/>
  <c r="N231" i="3" s="1"/>
  <c r="M232" i="3"/>
  <c r="N232" i="3" s="1"/>
  <c r="M233" i="3"/>
  <c r="N233" i="3" s="1"/>
  <c r="M234" i="3"/>
  <c r="N234" i="3" s="1"/>
  <c r="M235" i="3"/>
  <c r="N235" i="3" s="1"/>
  <c r="M236" i="3"/>
  <c r="N236" i="3" s="1"/>
  <c r="M237" i="3"/>
  <c r="N237" i="3" s="1"/>
  <c r="M238" i="3"/>
  <c r="N238" i="3" s="1"/>
  <c r="M239" i="3"/>
  <c r="N239" i="3" s="1"/>
  <c r="M240" i="3"/>
  <c r="N240" i="3" s="1"/>
  <c r="M241" i="3"/>
  <c r="N241" i="3" s="1"/>
  <c r="M242" i="3"/>
  <c r="N242" i="3" s="1"/>
  <c r="M243" i="3"/>
  <c r="N243" i="3" s="1"/>
  <c r="M244" i="3"/>
  <c r="N244" i="3" s="1"/>
  <c r="M245" i="3"/>
  <c r="N245" i="3" s="1"/>
  <c r="M246" i="3"/>
  <c r="N246" i="3" s="1"/>
  <c r="M247" i="3"/>
  <c r="N247" i="3" s="1"/>
  <c r="M248" i="3"/>
  <c r="N248" i="3" s="1"/>
  <c r="M249" i="3"/>
  <c r="N249" i="3" s="1"/>
  <c r="M250" i="3"/>
  <c r="N250" i="3" s="1"/>
  <c r="M251" i="3"/>
  <c r="N251" i="3" s="1"/>
  <c r="M252" i="3"/>
  <c r="N252" i="3" s="1"/>
  <c r="M253" i="3"/>
  <c r="N253" i="3" s="1"/>
  <c r="M254" i="3"/>
  <c r="N254" i="3" s="1"/>
  <c r="M255" i="3"/>
  <c r="N255" i="3" s="1"/>
  <c r="M256" i="3"/>
  <c r="N256" i="3" s="1"/>
  <c r="M257" i="3"/>
  <c r="N257" i="3" s="1"/>
  <c r="M258" i="3"/>
  <c r="N258" i="3" s="1"/>
  <c r="M259" i="3"/>
  <c r="N259" i="3" s="1"/>
  <c r="M260" i="3"/>
  <c r="N260" i="3" s="1"/>
  <c r="M261" i="3"/>
  <c r="N261" i="3" s="1"/>
  <c r="M262" i="3"/>
  <c r="N262" i="3" s="1"/>
  <c r="M228" i="3"/>
  <c r="N228" i="3" s="1"/>
  <c r="M227" i="3"/>
  <c r="N227" i="3" s="1"/>
  <c r="M138" i="3"/>
  <c r="N138" i="3" s="1"/>
  <c r="M139" i="3"/>
  <c r="N139" i="3" s="1"/>
  <c r="M140" i="3"/>
  <c r="N140" i="3" s="1"/>
  <c r="M141" i="3"/>
  <c r="N141" i="3" s="1"/>
  <c r="M142" i="3"/>
  <c r="N142" i="3" s="1"/>
  <c r="M143" i="3"/>
  <c r="N143" i="3" s="1"/>
  <c r="M144" i="3"/>
  <c r="N144" i="3" s="1"/>
  <c r="M145" i="3"/>
  <c r="N145" i="3" s="1"/>
  <c r="M146" i="3"/>
  <c r="N146" i="3" s="1"/>
  <c r="M147" i="3"/>
  <c r="N147" i="3" s="1"/>
  <c r="M148" i="3"/>
  <c r="N148" i="3" s="1"/>
  <c r="M149" i="3"/>
  <c r="N149" i="3" s="1"/>
  <c r="M150" i="3"/>
  <c r="N150" i="3" s="1"/>
  <c r="M151" i="3"/>
  <c r="N151" i="3" s="1"/>
  <c r="M152" i="3"/>
  <c r="N152" i="3" s="1"/>
  <c r="M153" i="3"/>
  <c r="N153" i="3" s="1"/>
  <c r="M154" i="3"/>
  <c r="N154" i="3" s="1"/>
  <c r="M155" i="3"/>
  <c r="N155" i="3" s="1"/>
  <c r="M156" i="3"/>
  <c r="N156" i="3" s="1"/>
  <c r="M157" i="3"/>
  <c r="N157" i="3" s="1"/>
  <c r="M158" i="3"/>
  <c r="N158" i="3" s="1"/>
  <c r="M203" i="3"/>
  <c r="N203" i="3" s="1"/>
  <c r="M204" i="3"/>
  <c r="N204" i="3" s="1"/>
  <c r="M205" i="3"/>
  <c r="N205" i="3" s="1"/>
  <c r="M206" i="3"/>
  <c r="N206" i="3" s="1"/>
  <c r="M207" i="3"/>
  <c r="N207" i="3" s="1"/>
  <c r="M208" i="3"/>
  <c r="N208" i="3" s="1"/>
  <c r="M209" i="3"/>
  <c r="N209" i="3" s="1"/>
  <c r="M210" i="3"/>
  <c r="N210" i="3" s="1"/>
  <c r="M211" i="3"/>
  <c r="N211" i="3" s="1"/>
  <c r="M212" i="3"/>
  <c r="N212" i="3" s="1"/>
  <c r="M213" i="3"/>
  <c r="N213" i="3" s="1"/>
  <c r="M214" i="3"/>
  <c r="N214" i="3" s="1"/>
  <c r="M215" i="3"/>
  <c r="N215" i="3" s="1"/>
  <c r="M216" i="3"/>
  <c r="N216" i="3" s="1"/>
  <c r="M217" i="3"/>
  <c r="N217" i="3" s="1"/>
  <c r="M218" i="3"/>
  <c r="N218" i="3" s="1"/>
  <c r="M219" i="3"/>
  <c r="N219" i="3" s="1"/>
  <c r="M220" i="3"/>
  <c r="N220" i="3" s="1"/>
  <c r="M221" i="3"/>
  <c r="N221" i="3" s="1"/>
  <c r="M222" i="3"/>
  <c r="N222" i="3" s="1"/>
  <c r="M223" i="3"/>
  <c r="N223" i="3" s="1"/>
  <c r="M224" i="3"/>
  <c r="N224" i="3" s="1"/>
  <c r="M225" i="3"/>
  <c r="N225" i="3" s="1"/>
  <c r="M226" i="3"/>
  <c r="N226" i="3" s="1"/>
  <c r="M137" i="3"/>
  <c r="N137" i="3" s="1"/>
  <c r="M136" i="3"/>
  <c r="N136" i="3" s="1"/>
  <c r="M178" i="3"/>
  <c r="N178" i="3" s="1"/>
  <c r="M179" i="3"/>
  <c r="N179" i="3" s="1"/>
  <c r="M180" i="3"/>
  <c r="N180" i="3" s="1"/>
  <c r="M181" i="3"/>
  <c r="N181" i="3" s="1"/>
  <c r="M182" i="3"/>
  <c r="N182" i="3" s="1"/>
  <c r="M183" i="3"/>
  <c r="N183" i="3" s="1"/>
  <c r="M184" i="3"/>
  <c r="N184" i="3" s="1"/>
  <c r="M185" i="3"/>
  <c r="N185" i="3" s="1"/>
  <c r="M186" i="3"/>
  <c r="N186" i="3" s="1"/>
  <c r="M187" i="3"/>
  <c r="N187" i="3" s="1"/>
  <c r="M188" i="3"/>
  <c r="N188" i="3" s="1"/>
  <c r="M189" i="3"/>
  <c r="N189" i="3" s="1"/>
  <c r="M190" i="3"/>
  <c r="N190" i="3" s="1"/>
  <c r="M191" i="3"/>
  <c r="N191" i="3" s="1"/>
  <c r="M192" i="3"/>
  <c r="N192" i="3" s="1"/>
  <c r="M193" i="3"/>
  <c r="N193" i="3" s="1"/>
  <c r="M194" i="3"/>
  <c r="N194" i="3" s="1"/>
  <c r="M195" i="3"/>
  <c r="N195" i="3" s="1"/>
  <c r="M196" i="3"/>
  <c r="N196" i="3" s="1"/>
  <c r="M197" i="3"/>
  <c r="N197" i="3" s="1"/>
  <c r="M198" i="3"/>
  <c r="N198" i="3" s="1"/>
  <c r="M199" i="3"/>
  <c r="N199" i="3" s="1"/>
  <c r="M200" i="3"/>
  <c r="N200" i="3" s="1"/>
  <c r="M201" i="3"/>
  <c r="N201" i="3" s="1"/>
  <c r="M202" i="3"/>
  <c r="N202" i="3" s="1"/>
  <c r="M159" i="3"/>
  <c r="N159" i="3" s="1"/>
  <c r="M160" i="3"/>
  <c r="N160" i="3" s="1"/>
  <c r="M161" i="3"/>
  <c r="N161" i="3" s="1"/>
  <c r="M162" i="3"/>
  <c r="N162" i="3" s="1"/>
  <c r="M163" i="3"/>
  <c r="N163" i="3" s="1"/>
  <c r="M164" i="3"/>
  <c r="N164" i="3" s="1"/>
  <c r="M165" i="3"/>
  <c r="N165" i="3" s="1"/>
  <c r="M166" i="3"/>
  <c r="N166" i="3" s="1"/>
  <c r="M167" i="3"/>
  <c r="N167" i="3" s="1"/>
  <c r="M168" i="3"/>
  <c r="N168" i="3" s="1"/>
  <c r="M169" i="3"/>
  <c r="N169" i="3" s="1"/>
  <c r="M170" i="3"/>
  <c r="N170" i="3" s="1"/>
  <c r="M171" i="3"/>
  <c r="N171" i="3" s="1"/>
  <c r="M172" i="3"/>
  <c r="N172" i="3" s="1"/>
  <c r="M173" i="3"/>
  <c r="N173" i="3" s="1"/>
  <c r="M174" i="3"/>
  <c r="N174" i="3" s="1"/>
  <c r="M175" i="3"/>
  <c r="N175" i="3" s="1"/>
  <c r="M176" i="3"/>
  <c r="N176" i="3" s="1"/>
  <c r="M177" i="3"/>
  <c r="N177" i="3" s="1"/>
  <c r="M80" i="3"/>
  <c r="N80" i="3" s="1"/>
  <c r="M81" i="3"/>
  <c r="N81" i="3" s="1"/>
  <c r="M82" i="3"/>
  <c r="N82" i="3" s="1"/>
  <c r="M83" i="3"/>
  <c r="N83" i="3" s="1"/>
  <c r="M84" i="3"/>
  <c r="N84" i="3" s="1"/>
  <c r="M85" i="3"/>
  <c r="N85" i="3" s="1"/>
  <c r="M86" i="3"/>
  <c r="N86" i="3" s="1"/>
  <c r="M87" i="3"/>
  <c r="N87" i="3" s="1"/>
  <c r="M88" i="3"/>
  <c r="N88" i="3" s="1"/>
  <c r="M89" i="3"/>
  <c r="N89" i="3" s="1"/>
  <c r="M90" i="3"/>
  <c r="N90" i="3" s="1"/>
  <c r="M91" i="3"/>
  <c r="N91" i="3" s="1"/>
  <c r="M92" i="3"/>
  <c r="N92" i="3" s="1"/>
  <c r="M93" i="3"/>
  <c r="N93" i="3" s="1"/>
  <c r="M94" i="3"/>
  <c r="N94" i="3" s="1"/>
  <c r="M95" i="3"/>
  <c r="N95" i="3" s="1"/>
  <c r="M96" i="3"/>
  <c r="N96" i="3" s="1"/>
  <c r="M97" i="3"/>
  <c r="N97" i="3" s="1"/>
  <c r="M98" i="3"/>
  <c r="N98" i="3" s="1"/>
  <c r="M99" i="3"/>
  <c r="N99" i="3" s="1"/>
  <c r="M100" i="3"/>
  <c r="N100" i="3" s="1"/>
  <c r="M101" i="3"/>
  <c r="N101" i="3" s="1"/>
  <c r="M102" i="3"/>
  <c r="N102" i="3" s="1"/>
  <c r="M103" i="3"/>
  <c r="N103" i="3" s="1"/>
  <c r="M104" i="3"/>
  <c r="N104" i="3" s="1"/>
  <c r="M105" i="3"/>
  <c r="N105" i="3" s="1"/>
  <c r="M106" i="3"/>
  <c r="N106" i="3" s="1"/>
  <c r="M107" i="3"/>
  <c r="N107" i="3" s="1"/>
  <c r="M108" i="3"/>
  <c r="N108" i="3" s="1"/>
  <c r="M109" i="3"/>
  <c r="N109" i="3" s="1"/>
  <c r="M110" i="3"/>
  <c r="N110" i="3" s="1"/>
  <c r="M111" i="3"/>
  <c r="N111" i="3" s="1"/>
  <c r="M112" i="3"/>
  <c r="N112" i="3" s="1"/>
  <c r="M113" i="3"/>
  <c r="N113" i="3" s="1"/>
  <c r="M114" i="3"/>
  <c r="N114" i="3" s="1"/>
  <c r="M115" i="3"/>
  <c r="N115" i="3" s="1"/>
  <c r="M116" i="3"/>
  <c r="N116" i="3" s="1"/>
  <c r="M117" i="3"/>
  <c r="N117" i="3" s="1"/>
  <c r="M118" i="3"/>
  <c r="N118" i="3" s="1"/>
  <c r="M119" i="3"/>
  <c r="N119" i="3" s="1"/>
  <c r="M120" i="3"/>
  <c r="N120" i="3" s="1"/>
  <c r="M121" i="3"/>
  <c r="N121" i="3" s="1"/>
  <c r="M122" i="3"/>
  <c r="N122" i="3" s="1"/>
  <c r="M123" i="3"/>
  <c r="N123" i="3" s="1"/>
  <c r="M124" i="3"/>
  <c r="N124" i="3" s="1"/>
  <c r="M125" i="3"/>
  <c r="N125" i="3" s="1"/>
  <c r="M126" i="3"/>
  <c r="N126" i="3" s="1"/>
  <c r="M127" i="3"/>
  <c r="N127" i="3" s="1"/>
  <c r="M128" i="3"/>
  <c r="N128" i="3" s="1"/>
  <c r="M129" i="3"/>
  <c r="N129" i="3" s="1"/>
  <c r="M130" i="3"/>
  <c r="N130" i="3" s="1"/>
  <c r="M131" i="3"/>
  <c r="N131" i="3" s="1"/>
  <c r="M132" i="3"/>
  <c r="N132" i="3" s="1"/>
  <c r="M133" i="3"/>
  <c r="N133" i="3" s="1"/>
  <c r="M134" i="3"/>
  <c r="N134" i="3" s="1"/>
  <c r="M135" i="3"/>
  <c r="N135" i="3" s="1"/>
  <c r="M70" i="3"/>
  <c r="N70" i="3" s="1"/>
  <c r="M71" i="3"/>
  <c r="N71" i="3" s="1"/>
  <c r="M72" i="3"/>
  <c r="N72" i="3" s="1"/>
  <c r="M73" i="3"/>
  <c r="N73" i="3" s="1"/>
  <c r="M74" i="3"/>
  <c r="N74" i="3" s="1"/>
  <c r="M75" i="3"/>
  <c r="N75" i="3" s="1"/>
  <c r="M76" i="3"/>
  <c r="N76" i="3" s="1"/>
  <c r="M77" i="3"/>
  <c r="N77" i="3" s="1"/>
  <c r="M78" i="3"/>
  <c r="N78" i="3" s="1"/>
  <c r="M79" i="3"/>
  <c r="N79" i="3" s="1"/>
  <c r="M62" i="3"/>
  <c r="N62" i="3" s="1"/>
  <c r="M63" i="3"/>
  <c r="N63" i="3" s="1"/>
  <c r="M64" i="3"/>
  <c r="N64" i="3" s="1"/>
  <c r="M65" i="3"/>
  <c r="N65" i="3" s="1"/>
  <c r="M66" i="3"/>
  <c r="N66" i="3" s="1"/>
  <c r="M67" i="3"/>
  <c r="N67" i="3" s="1"/>
  <c r="M68" i="3"/>
  <c r="N68" i="3" s="1"/>
  <c r="M69" i="3"/>
  <c r="N69" i="3" s="1"/>
  <c r="M61" i="3"/>
  <c r="N61" i="3" s="1"/>
  <c r="G5" i="2"/>
  <c r="G4" i="2"/>
  <c r="F6" i="2"/>
  <c r="H6" i="2" s="1"/>
  <c r="M6" i="2" s="1"/>
  <c r="F5" i="2"/>
  <c r="H5" i="2" s="1"/>
  <c r="M5" i="2" s="1"/>
  <c r="F4" i="2"/>
  <c r="H4" i="2" s="1"/>
  <c r="M4" i="2" s="1"/>
  <c r="M48" i="3" l="1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59" i="3"/>
  <c r="N59" i="3" s="1"/>
  <c r="M60" i="3"/>
  <c r="N60" i="3" s="1"/>
  <c r="M47" i="3"/>
  <c r="N47" i="3" s="1"/>
  <c r="M46" i="3"/>
  <c r="N46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15" i="3"/>
  <c r="N15" i="3" s="1"/>
  <c r="M14" i="3"/>
  <c r="N14" i="3" s="1"/>
  <c r="M13" i="3"/>
  <c r="N13" i="3" s="1"/>
  <c r="H2" i="2"/>
  <c r="M2" i="2" s="1"/>
  <c r="H3" i="2" l="1"/>
  <c r="M3" i="2" s="1"/>
  <c r="M3" i="3" l="1"/>
  <c r="N3" i="3" s="1"/>
  <c r="M4" i="3"/>
  <c r="N4" i="3" s="1"/>
  <c r="M5" i="3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12" i="3"/>
  <c r="N12" i="3" s="1"/>
  <c r="M2" i="3"/>
  <c r="N2" i="3" s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сцепку из дистанции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расчетную из дистанции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взять справочную из дистанции
</t>
        </r>
      </text>
    </commen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формула</t>
        </r>
      </text>
    </comment>
    <comment ref="N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формула</t>
        </r>
      </text>
    </comment>
  </commentList>
</comments>
</file>

<file path=xl/sharedStrings.xml><?xml version="1.0" encoding="utf-8"?>
<sst xmlns="http://schemas.openxmlformats.org/spreadsheetml/2006/main" count="4468" uniqueCount="1285">
  <si>
    <t>больше 12</t>
  </si>
  <si>
    <t>меньше 5</t>
  </si>
  <si>
    <t>Штраф в очках</t>
  </si>
  <si>
    <t>3 круга</t>
  </si>
  <si>
    <t>4 круга</t>
  </si>
  <si>
    <t>5 кругов</t>
  </si>
  <si>
    <t>6 кругов</t>
  </si>
  <si>
    <t>7 кругов</t>
  </si>
  <si>
    <t>8 кругов</t>
  </si>
  <si>
    <t>9 кругов</t>
  </si>
  <si>
    <t>10 кругов</t>
  </si>
  <si>
    <t>Сложность</t>
  </si>
  <si>
    <t>Длина, км</t>
  </si>
  <si>
    <t>Набор высоты, м</t>
  </si>
  <si>
    <t xml:space="preserve"> = Х + У / 100</t>
  </si>
  <si>
    <t>Х</t>
  </si>
  <si>
    <t>У</t>
  </si>
  <si>
    <t xml:space="preserve"> 11 - 12 </t>
  </si>
  <si>
    <t xml:space="preserve"> 9 - 10</t>
  </si>
  <si>
    <t xml:space="preserve"> 7 - 8 </t>
  </si>
  <si>
    <t xml:space="preserve"> 5 - 6 </t>
  </si>
  <si>
    <t>Штраф за автономность</t>
  </si>
  <si>
    <t>2 круга</t>
  </si>
  <si>
    <t>11 кругов и больше</t>
  </si>
  <si>
    <t>Автономность</t>
  </si>
  <si>
    <t>Коэф-т автономности</t>
  </si>
  <si>
    <t>Кол-во кругов</t>
  </si>
  <si>
    <t>№</t>
  </si>
  <si>
    <t>дата</t>
  </si>
  <si>
    <t>название дистанции</t>
  </si>
  <si>
    <t>название гонки</t>
  </si>
  <si>
    <t>длина</t>
  </si>
  <si>
    <t>набор высоты</t>
  </si>
  <si>
    <t>круги</t>
  </si>
  <si>
    <t>ПП</t>
  </si>
  <si>
    <t xml:space="preserve"> = Сложность разделить на кол-во пунков питания (ПП)</t>
  </si>
  <si>
    <t>сложность</t>
  </si>
  <si>
    <t>штраф круги</t>
  </si>
  <si>
    <t>штраф пп</t>
  </si>
  <si>
    <t>Итог ОЧКИ</t>
  </si>
  <si>
    <t>Зима минус 100</t>
  </si>
  <si>
    <t>Трейл 50</t>
  </si>
  <si>
    <t>Служебн 1 - где</t>
  </si>
  <si>
    <t>очки</t>
  </si>
  <si>
    <t>фамилия</t>
  </si>
  <si>
    <t>имя</t>
  </si>
  <si>
    <t>пол</t>
  </si>
  <si>
    <t>к-во по полу</t>
  </si>
  <si>
    <t>где (служубн 1)</t>
  </si>
  <si>
    <t>ж</t>
  </si>
  <si>
    <t>место</t>
  </si>
  <si>
    <t>Штраф за круги</t>
  </si>
  <si>
    <t>Итог ОЧКИ дистанции = Сложность МИНУС штраф за автономность МИНУС штраф за круги</t>
  </si>
  <si>
    <r>
      <rPr>
        <b/>
        <sz val="11"/>
        <color theme="1"/>
        <rFont val="Calibri"/>
        <family val="2"/>
        <charset val="204"/>
        <scheme val="minor"/>
      </rPr>
      <t xml:space="preserve">Формула личного рез-та дистанции </t>
    </r>
    <r>
      <rPr>
        <sz val="11"/>
        <color theme="1"/>
        <rFont val="Calibri"/>
        <family val="2"/>
        <charset val="204"/>
        <scheme val="minor"/>
      </rPr>
      <t>= 100 - ((место участника в итоговом протоколе-1)/количество стартовавших) × 100.</t>
    </r>
  </si>
  <si>
    <r>
      <rPr>
        <b/>
        <sz val="11"/>
        <color theme="1"/>
        <rFont val="Calibri"/>
        <family val="2"/>
        <charset val="204"/>
        <scheme val="minor"/>
      </rPr>
      <t>Формула личного результата за соревнования</t>
    </r>
    <r>
      <rPr>
        <sz val="11"/>
        <color theme="1"/>
        <rFont val="Calibri"/>
        <family val="2"/>
        <charset val="204"/>
        <scheme val="minor"/>
      </rPr>
      <t xml:space="preserve"> = Квадратный корень ( Итог ОЧКИ за дистанцию) умножить на личный результат</t>
    </r>
  </si>
  <si>
    <t>кол-во стартов. Ж.</t>
  </si>
  <si>
    <t>кол-во стартов. М.</t>
  </si>
  <si>
    <t>личный рез-т дистанции</t>
  </si>
  <si>
    <t>личный рез-т соревнований</t>
  </si>
  <si>
    <t>Трейл 100</t>
  </si>
  <si>
    <t>Скирук</t>
  </si>
  <si>
    <t>Юлия</t>
  </si>
  <si>
    <t>Белинская</t>
  </si>
  <si>
    <t>Галина</t>
  </si>
  <si>
    <t>Обухова</t>
  </si>
  <si>
    <t>Екатерина</t>
  </si>
  <si>
    <t>Куцун</t>
  </si>
  <si>
    <t>Надежда</t>
  </si>
  <si>
    <t>Михно</t>
  </si>
  <si>
    <t>Алла</t>
  </si>
  <si>
    <t>Радчук</t>
  </si>
  <si>
    <t>Алеся</t>
  </si>
  <si>
    <t>Янович</t>
  </si>
  <si>
    <t>Лена</t>
  </si>
  <si>
    <t>Кордунская</t>
  </si>
  <si>
    <t>Чернель</t>
  </si>
  <si>
    <t>Татьяна</t>
  </si>
  <si>
    <t>Арловская</t>
  </si>
  <si>
    <t>Кристина</t>
  </si>
  <si>
    <t>Литвинка</t>
  </si>
  <si>
    <t>Нина</t>
  </si>
  <si>
    <t>Евсюченя</t>
  </si>
  <si>
    <t>Александр</t>
  </si>
  <si>
    <t>Некрасов</t>
  </si>
  <si>
    <t>Василий</t>
  </si>
  <si>
    <t>Андрей</t>
  </si>
  <si>
    <t>Сидоревич</t>
  </si>
  <si>
    <t>Антон</t>
  </si>
  <si>
    <t>Бабицкий</t>
  </si>
  <si>
    <t>Кирилл</t>
  </si>
  <si>
    <t>Лисовский</t>
  </si>
  <si>
    <t>Павел</t>
  </si>
  <si>
    <t>Коровец</t>
  </si>
  <si>
    <t>Богдан</t>
  </si>
  <si>
    <t>Крисенков</t>
  </si>
  <si>
    <t>Алексей</t>
  </si>
  <si>
    <t>Рачковский</t>
  </si>
  <si>
    <t>Сергей</t>
  </si>
  <si>
    <t>Виктор</t>
  </si>
  <si>
    <t>Тюев</t>
  </si>
  <si>
    <t>Даниил</t>
  </si>
  <si>
    <t>Лавник</t>
  </si>
  <si>
    <t>Игорь</t>
  </si>
  <si>
    <t>Грек</t>
  </si>
  <si>
    <t>Илья</t>
  </si>
  <si>
    <t>Поцелуев</t>
  </si>
  <si>
    <t>Малалетников</t>
  </si>
  <si>
    <t>Храмов</t>
  </si>
  <si>
    <t>Мурашов</t>
  </si>
  <si>
    <t>Владимир</t>
  </si>
  <si>
    <t>Быков</t>
  </si>
  <si>
    <t>Борис</t>
  </si>
  <si>
    <t>Иванчик</t>
  </si>
  <si>
    <t>Леверовский</t>
  </si>
  <si>
    <t>Чичин</t>
  </si>
  <si>
    <t>Юрий</t>
  </si>
  <si>
    <t>Бачища</t>
  </si>
  <si>
    <t>Николай</t>
  </si>
  <si>
    <t>Кузьмич</t>
  </si>
  <si>
    <t>Дмитрий</t>
  </si>
  <si>
    <t>Лялеко</t>
  </si>
  <si>
    <t>Лучкин</t>
  </si>
  <si>
    <t>Олег</t>
  </si>
  <si>
    <t>Занько</t>
  </si>
  <si>
    <t>Печёнов</t>
  </si>
  <si>
    <t>Георгий</t>
  </si>
  <si>
    <t>Ананич</t>
  </si>
  <si>
    <t>Катонов</t>
  </si>
  <si>
    <t>Медвецкий</t>
  </si>
  <si>
    <t>Денис</t>
  </si>
  <si>
    <t>Малаховский</t>
  </si>
  <si>
    <t>г.р.</t>
  </si>
  <si>
    <t>м</t>
  </si>
  <si>
    <t>Суховерхая</t>
  </si>
  <si>
    <t>Пивень</t>
  </si>
  <si>
    <t>Исаев</t>
  </si>
  <si>
    <t>Синица</t>
  </si>
  <si>
    <t>Лысенко</t>
  </si>
  <si>
    <t>Борисевич</t>
  </si>
  <si>
    <t>Леонид</t>
  </si>
  <si>
    <t>Подрез</t>
  </si>
  <si>
    <t>Ярослав</t>
  </si>
  <si>
    <t>Селютин</t>
  </si>
  <si>
    <t>Фенченко</t>
  </si>
  <si>
    <t>Харитонов</t>
  </si>
  <si>
    <t>Иван</t>
  </si>
  <si>
    <t>Лесковец</t>
  </si>
  <si>
    <t>Нестерович</t>
  </si>
  <si>
    <t>Сорокин</t>
  </si>
  <si>
    <t>Маркевич</t>
  </si>
  <si>
    <t>Олин</t>
  </si>
  <si>
    <t>Названия строк</t>
  </si>
  <si>
    <t>Общий итог</t>
  </si>
  <si>
    <t>Ф+И (служебн 2)</t>
  </si>
  <si>
    <t>Сумма по полю личный рез-т соревнований</t>
  </si>
  <si>
    <t>Названия столбцов</t>
  </si>
  <si>
    <t xml:space="preserve">Жук-трейл # 4 Минское Море </t>
  </si>
  <si>
    <t>Трейл 25</t>
  </si>
  <si>
    <t>Трейл 16</t>
  </si>
  <si>
    <t>Трейл 8</t>
  </si>
  <si>
    <t>Гилевич</t>
  </si>
  <si>
    <t>Диана</t>
  </si>
  <si>
    <t>Belaya</t>
  </si>
  <si>
    <t>Yuliya</t>
  </si>
  <si>
    <t>Голубева</t>
  </si>
  <si>
    <t>Елена</t>
  </si>
  <si>
    <t>Литвинская</t>
  </si>
  <si>
    <t>Людмила</t>
  </si>
  <si>
    <t>Василевич</t>
  </si>
  <si>
    <t>Валентина</t>
  </si>
  <si>
    <t>Mikhno</t>
  </si>
  <si>
    <t>Михалкин</t>
  </si>
  <si>
    <t>Сердитов</t>
  </si>
  <si>
    <t>Вадим</t>
  </si>
  <si>
    <t>Hodan</t>
  </si>
  <si>
    <t>Alexandr</t>
  </si>
  <si>
    <t>Леонов</t>
  </si>
  <si>
    <t>Вагин</t>
  </si>
  <si>
    <t>Журавлёв</t>
  </si>
  <si>
    <t>Ласюк</t>
  </si>
  <si>
    <t>Овсиюк</t>
  </si>
  <si>
    <t>BERAZOUSKI</t>
  </si>
  <si>
    <t>Andrei</t>
  </si>
  <si>
    <t>Skuratovich</t>
  </si>
  <si>
    <t>Anton</t>
  </si>
  <si>
    <t>Salodkin</t>
  </si>
  <si>
    <t>Siarhei</t>
  </si>
  <si>
    <t>Молочко</t>
  </si>
  <si>
    <t>Лукашенок</t>
  </si>
  <si>
    <t>Ермохин</t>
  </si>
  <si>
    <t>Максим</t>
  </si>
  <si>
    <t>Камышкайло</t>
  </si>
  <si>
    <t>Анатолий</t>
  </si>
  <si>
    <t>Филитарин</t>
  </si>
  <si>
    <t>Тихонов</t>
  </si>
  <si>
    <t>Astapavets</t>
  </si>
  <si>
    <t>Yauheni</t>
  </si>
  <si>
    <t>Тривашкевич</t>
  </si>
  <si>
    <t>Евгений</t>
  </si>
  <si>
    <t>Astapau</t>
  </si>
  <si>
    <t>Uladzimir</t>
  </si>
  <si>
    <t>Дельянов</t>
  </si>
  <si>
    <t>Одиссей</t>
  </si>
  <si>
    <t>Arlouski</t>
  </si>
  <si>
    <t>Pavel</t>
  </si>
  <si>
    <t>Попадюк</t>
  </si>
  <si>
    <t>Таран</t>
  </si>
  <si>
    <t>Виталий</t>
  </si>
  <si>
    <t>Alexeev</t>
  </si>
  <si>
    <t>Alexey</t>
  </si>
  <si>
    <t>Шклярик</t>
  </si>
  <si>
    <t>Бокша</t>
  </si>
  <si>
    <t>Svechnikau</t>
  </si>
  <si>
    <t>Львовский</t>
  </si>
  <si>
    <t>Марчук</t>
  </si>
  <si>
    <t>Веремейчик</t>
  </si>
  <si>
    <t>Федорович</t>
  </si>
  <si>
    <t>Заяц</t>
  </si>
  <si>
    <t>Славинский</t>
  </si>
  <si>
    <t>Симонов</t>
  </si>
  <si>
    <t>Драгун</t>
  </si>
  <si>
    <t>Кожемякин</t>
  </si>
  <si>
    <t>Селиванов</t>
  </si>
  <si>
    <t>Алексавндр</t>
  </si>
  <si>
    <t>Писаренко</t>
  </si>
  <si>
    <t>Глушаков</t>
  </si>
  <si>
    <t>Кожан</t>
  </si>
  <si>
    <t>Михаил</t>
  </si>
  <si>
    <t>Илатовский</t>
  </si>
  <si>
    <t>Дегтярев</t>
  </si>
  <si>
    <t>Брытько</t>
  </si>
  <si>
    <t>Роман</t>
  </si>
  <si>
    <t>Кохан</t>
  </si>
  <si>
    <t>Shepetko</t>
  </si>
  <si>
    <t>Ермак</t>
  </si>
  <si>
    <t>Шило</t>
  </si>
  <si>
    <t>Руслан</t>
  </si>
  <si>
    <t>Shapelevich</t>
  </si>
  <si>
    <t>Maxim</t>
  </si>
  <si>
    <t>Якубовский</t>
  </si>
  <si>
    <t>Zhuchkov</t>
  </si>
  <si>
    <t>Aleksei</t>
  </si>
  <si>
    <t>Иолтуховский</t>
  </si>
  <si>
    <t>Владислав</t>
  </si>
  <si>
    <t>Herzen</t>
  </si>
  <si>
    <t>Andrey</t>
  </si>
  <si>
    <t>Barys</t>
  </si>
  <si>
    <t>Стасевич</t>
  </si>
  <si>
    <t>Волков</t>
  </si>
  <si>
    <t>Захаркин</t>
  </si>
  <si>
    <t>Чеботаев</t>
  </si>
  <si>
    <t>Бузо</t>
  </si>
  <si>
    <t>Михнюк</t>
  </si>
  <si>
    <t>Нечаев</t>
  </si>
  <si>
    <t>Пузаревский</t>
  </si>
  <si>
    <t>Лойко</t>
  </si>
  <si>
    <t>Зеленко</t>
  </si>
  <si>
    <t>Юкевич</t>
  </si>
  <si>
    <t>Павленко</t>
  </si>
  <si>
    <t>Слободько</t>
  </si>
  <si>
    <t>Бунос</t>
  </si>
  <si>
    <t>Savich</t>
  </si>
  <si>
    <t>Evgeny</t>
  </si>
  <si>
    <t>Искорцев</t>
  </si>
  <si>
    <t>Игнатович</t>
  </si>
  <si>
    <t>Ролдугин</t>
  </si>
  <si>
    <t>Ладеев</t>
  </si>
  <si>
    <t>Лукьянов</t>
  </si>
  <si>
    <t>Zhydovich</t>
  </si>
  <si>
    <t>Vadzim</t>
  </si>
  <si>
    <t>Ярмончик</t>
  </si>
  <si>
    <t>Скляр</t>
  </si>
  <si>
    <t>Пугач</t>
  </si>
  <si>
    <t>Зайчук</t>
  </si>
  <si>
    <t>Хацкевич</t>
  </si>
  <si>
    <t>Мертенс</t>
  </si>
  <si>
    <t>Миканович</t>
  </si>
  <si>
    <t>Pankavets</t>
  </si>
  <si>
    <t>Mikalai</t>
  </si>
  <si>
    <t>Лопатик</t>
  </si>
  <si>
    <t>Стельмах</t>
  </si>
  <si>
    <t>Никрашевич</t>
  </si>
  <si>
    <t>Казарин</t>
  </si>
  <si>
    <t>Коляда</t>
  </si>
  <si>
    <t>Горшков</t>
  </si>
  <si>
    <t>Gerasevich</t>
  </si>
  <si>
    <t>Maksim</t>
  </si>
  <si>
    <t>Аржаников</t>
  </si>
  <si>
    <t>Кузьменок</t>
  </si>
  <si>
    <t>Якимченко</t>
  </si>
  <si>
    <t>?</t>
  </si>
  <si>
    <t>Милинкевич</t>
  </si>
  <si>
    <t>Казакевич</t>
  </si>
  <si>
    <t>Ирина</t>
  </si>
  <si>
    <t>Журавлёва</t>
  </si>
  <si>
    <t>Оксана</t>
  </si>
  <si>
    <t>Танасейчук</t>
  </si>
  <si>
    <t>Анна</t>
  </si>
  <si>
    <t>Пухаева</t>
  </si>
  <si>
    <t>Светлана</t>
  </si>
  <si>
    <t>Ямбушева</t>
  </si>
  <si>
    <t>Катерина</t>
  </si>
  <si>
    <t>Едомская</t>
  </si>
  <si>
    <t>Вольга</t>
  </si>
  <si>
    <t>Сикорская</t>
  </si>
  <si>
    <t>Настя</t>
  </si>
  <si>
    <t>Невмержицкая</t>
  </si>
  <si>
    <t>Taranko</t>
  </si>
  <si>
    <t>Marta</t>
  </si>
  <si>
    <t>Григорьева</t>
  </si>
  <si>
    <t>Чеботаева</t>
  </si>
  <si>
    <t>Валерия</t>
  </si>
  <si>
    <t>Малаховская</t>
  </si>
  <si>
    <t>Булеева</t>
  </si>
  <si>
    <t>Наталья</t>
  </si>
  <si>
    <t>Lipnitskaya</t>
  </si>
  <si>
    <t>Victoria</t>
  </si>
  <si>
    <t>Грейд</t>
  </si>
  <si>
    <t>Hrynko</t>
  </si>
  <si>
    <t>Nastassia</t>
  </si>
  <si>
    <t>Трубкина</t>
  </si>
  <si>
    <t>Инна</t>
  </si>
  <si>
    <t>Сильченко</t>
  </si>
  <si>
    <t>Мурашкина</t>
  </si>
  <si>
    <t>Туровец</t>
  </si>
  <si>
    <t>Ольга</t>
  </si>
  <si>
    <t>Вдовиченко</t>
  </si>
  <si>
    <t>Петкевич</t>
  </si>
  <si>
    <t>Лилия</t>
  </si>
  <si>
    <t>Пехтерева</t>
  </si>
  <si>
    <t>Черкас</t>
  </si>
  <si>
    <t>Александра</t>
  </si>
  <si>
    <t>Khloptseva</t>
  </si>
  <si>
    <t>Inga</t>
  </si>
  <si>
    <t>Чеснокова</t>
  </si>
  <si>
    <t>Шаповалова</t>
  </si>
  <si>
    <t>Полякова</t>
  </si>
  <si>
    <t>Жданович</t>
  </si>
  <si>
    <t>Grib</t>
  </si>
  <si>
    <t>Ekaterina</t>
  </si>
  <si>
    <t>Малышко</t>
  </si>
  <si>
    <t>Коновалова</t>
  </si>
  <si>
    <t>Широкова</t>
  </si>
  <si>
    <t>Анастасия</t>
  </si>
  <si>
    <t>Селищева</t>
  </si>
  <si>
    <t>Жучина</t>
  </si>
  <si>
    <t>Кукобникова</t>
  </si>
  <si>
    <t>Вита</t>
  </si>
  <si>
    <t>Белоцкая</t>
  </si>
  <si>
    <t>Гладкова</t>
  </si>
  <si>
    <t>Когалёнок</t>
  </si>
  <si>
    <t>Шкрабо</t>
  </si>
  <si>
    <t>Kruglova</t>
  </si>
  <si>
    <t>Aleksandra</t>
  </si>
  <si>
    <t>Ладутько</t>
  </si>
  <si>
    <t>Федченко</t>
  </si>
  <si>
    <t>Ярослава</t>
  </si>
  <si>
    <t>Лабунская</t>
  </si>
  <si>
    <t>Клауч</t>
  </si>
  <si>
    <t>Гидлевский</t>
  </si>
  <si>
    <t>Шипунов</t>
  </si>
  <si>
    <t>Хорошавин</t>
  </si>
  <si>
    <t>Вячеслав</t>
  </si>
  <si>
    <t>Жучин</t>
  </si>
  <si>
    <t>Католиков</t>
  </si>
  <si>
    <t>Симогостицкий</t>
  </si>
  <si>
    <t>Мацко</t>
  </si>
  <si>
    <t>Потапов</t>
  </si>
  <si>
    <t>Григорович</t>
  </si>
  <si>
    <t>Makarski</t>
  </si>
  <si>
    <t>Сухобаевский</t>
  </si>
  <si>
    <t>Володько</t>
  </si>
  <si>
    <t>Королёв</t>
  </si>
  <si>
    <t>Барсумян</t>
  </si>
  <si>
    <t>Артур</t>
  </si>
  <si>
    <t>Nezhavets</t>
  </si>
  <si>
    <t>Палий</t>
  </si>
  <si>
    <t>Фигурин</t>
  </si>
  <si>
    <t>Yavtushenko</t>
  </si>
  <si>
    <t>Vadim</t>
  </si>
  <si>
    <t>Кравчук</t>
  </si>
  <si>
    <t>Дундукоў</t>
  </si>
  <si>
    <t>Андрэй</t>
  </si>
  <si>
    <t>Вайтешонок</t>
  </si>
  <si>
    <t>Метелица</t>
  </si>
  <si>
    <t>Кузьменко</t>
  </si>
  <si>
    <t>Пехтерев</t>
  </si>
  <si>
    <t>Капустин</t>
  </si>
  <si>
    <t>Егор</t>
  </si>
  <si>
    <t>Захаров</t>
  </si>
  <si>
    <t>Лазаренок</t>
  </si>
  <si>
    <t>Глеб</t>
  </si>
  <si>
    <t>Шульпенков</t>
  </si>
  <si>
    <t>Рускевич</t>
  </si>
  <si>
    <t>Моргачев</t>
  </si>
  <si>
    <t>Varabyou</t>
  </si>
  <si>
    <t>Dzmitry</t>
  </si>
  <si>
    <t>Чалый</t>
  </si>
  <si>
    <t>Манкевич</t>
  </si>
  <si>
    <t>Фамилия, Имя</t>
  </si>
  <si>
    <t>Сумма баллов</t>
  </si>
  <si>
    <t>Рейтинг</t>
  </si>
  <si>
    <t>Место</t>
  </si>
  <si>
    <t>1. Зима минус 100, Трейл 50</t>
  </si>
  <si>
    <t>2. Зима минус 100, Трейл 100</t>
  </si>
  <si>
    <t>4. Жук-трейл # 4 Минское Море , Трейл 16</t>
  </si>
  <si>
    <t>3. Жук-трейл # 4 Минское Море , Трейл 25</t>
  </si>
  <si>
    <t>5. Жук-трейл # 4 Минское Море , Трейл 8</t>
  </si>
  <si>
    <t>Жук-трейл # 5 Крево</t>
  </si>
  <si>
    <t>Трейл 70</t>
  </si>
  <si>
    <t>Трейл 45</t>
  </si>
  <si>
    <t>Трейл 21</t>
  </si>
  <si>
    <t>Трейл 10</t>
  </si>
  <si>
    <t>surname</t>
  </si>
  <si>
    <t>name</t>
  </si>
  <si>
    <t>Skiruk</t>
  </si>
  <si>
    <t>Belinskaia</t>
  </si>
  <si>
    <t>Obukhova</t>
  </si>
  <si>
    <t>Kutsun</t>
  </si>
  <si>
    <t>Radchuk</t>
  </si>
  <si>
    <t>IAnovich</t>
  </si>
  <si>
    <t>Kordunskaia</t>
  </si>
  <si>
    <t>CHernel</t>
  </si>
  <si>
    <t>Arlovskaia</t>
  </si>
  <si>
    <t>Litvinka</t>
  </si>
  <si>
    <t>Evsiuchenia</t>
  </si>
  <si>
    <t>Nekrasov</t>
  </si>
  <si>
    <t>IUliia</t>
  </si>
  <si>
    <t>Galina</t>
  </si>
  <si>
    <t>Nadezhda</t>
  </si>
  <si>
    <t>Alla</t>
  </si>
  <si>
    <t>Alesia</t>
  </si>
  <si>
    <t>Lena</t>
  </si>
  <si>
    <t>Tatiana</t>
  </si>
  <si>
    <t>Kristina</t>
  </si>
  <si>
    <t>Nina</t>
  </si>
  <si>
    <t>Aleksandr</t>
  </si>
  <si>
    <t>Vasilii</t>
  </si>
  <si>
    <t>Березовский</t>
  </si>
  <si>
    <t>Sidorevich</t>
  </si>
  <si>
    <t>Babitskii</t>
  </si>
  <si>
    <t>Lisovskii</t>
  </si>
  <si>
    <t>Korovets</t>
  </si>
  <si>
    <t>Krisenkov</t>
  </si>
  <si>
    <t>Rachkovskii</t>
  </si>
  <si>
    <t>Tiuev</t>
  </si>
  <si>
    <t>Lavnik</t>
  </si>
  <si>
    <t>Grek</t>
  </si>
  <si>
    <t>Potseluev</t>
  </si>
  <si>
    <t>Malaletnikov</t>
  </si>
  <si>
    <t>KHramov</t>
  </si>
  <si>
    <t>Murashov</t>
  </si>
  <si>
    <t>Bykov</t>
  </si>
  <si>
    <t>Ivanchik</t>
  </si>
  <si>
    <t>Leverovskii</t>
  </si>
  <si>
    <t>CHichin</t>
  </si>
  <si>
    <t>Bachishcha</t>
  </si>
  <si>
    <t>Kuzmich</t>
  </si>
  <si>
    <t>Kirill</t>
  </si>
  <si>
    <t>Bogdan</t>
  </si>
  <si>
    <t>Sergei</t>
  </si>
  <si>
    <t>Viktor</t>
  </si>
  <si>
    <t>Daniil</t>
  </si>
  <si>
    <t>Igor</t>
  </si>
  <si>
    <t>Ilia</t>
  </si>
  <si>
    <t>Vladimir</t>
  </si>
  <si>
    <t>Boris</t>
  </si>
  <si>
    <t>IUrii</t>
  </si>
  <si>
    <t>Nikolai</t>
  </si>
  <si>
    <t>Dmitrii</t>
  </si>
  <si>
    <t>Lialeko</t>
  </si>
  <si>
    <t>Luchkin</t>
  </si>
  <si>
    <t>Zanko</t>
  </si>
  <si>
    <t>Pechenov</t>
  </si>
  <si>
    <t>Ananich</t>
  </si>
  <si>
    <t>Katonov</t>
  </si>
  <si>
    <t>Medvetskii</t>
  </si>
  <si>
    <t>Malakhovskii</t>
  </si>
  <si>
    <t>Sukhoverkhaia</t>
  </si>
  <si>
    <t>Piven</t>
  </si>
  <si>
    <t>Isaev</t>
  </si>
  <si>
    <t>Sinitsa</t>
  </si>
  <si>
    <t>Lysenko</t>
  </si>
  <si>
    <t>Borisevich</t>
  </si>
  <si>
    <t>Podrez</t>
  </si>
  <si>
    <t>Seliutin</t>
  </si>
  <si>
    <t>Fenchenko</t>
  </si>
  <si>
    <t>KHaritonov</t>
  </si>
  <si>
    <t>Leskovets</t>
  </si>
  <si>
    <t>Nesterovich</t>
  </si>
  <si>
    <t>Oleg</t>
  </si>
  <si>
    <t>Georgii</t>
  </si>
  <si>
    <t>Denis</t>
  </si>
  <si>
    <t>Leonid</t>
  </si>
  <si>
    <t>IAroslav</t>
  </si>
  <si>
    <t>Ivan</t>
  </si>
  <si>
    <t>Sorokin</t>
  </si>
  <si>
    <t>Markevich</t>
  </si>
  <si>
    <t>Olin</t>
  </si>
  <si>
    <t>Gilevich</t>
  </si>
  <si>
    <t>Golubeva</t>
  </si>
  <si>
    <t>Litvinskaia</t>
  </si>
  <si>
    <t>Vasilevich</t>
  </si>
  <si>
    <t>Diana</t>
  </si>
  <si>
    <t>Elena</t>
  </si>
  <si>
    <t>Liudmila</t>
  </si>
  <si>
    <t>Valentina</t>
  </si>
  <si>
    <t>Mikhalkin</t>
  </si>
  <si>
    <t>Serditov</t>
  </si>
  <si>
    <t>Ходан</t>
  </si>
  <si>
    <t>Leonov</t>
  </si>
  <si>
    <t>Vagin</t>
  </si>
  <si>
    <t>ZHuravlev</t>
  </si>
  <si>
    <t>Lasiuk</t>
  </si>
  <si>
    <t>Ovsiiuk</t>
  </si>
  <si>
    <t>Скуратович</t>
  </si>
  <si>
    <t>Солодкин</t>
  </si>
  <si>
    <t>Molochko</t>
  </si>
  <si>
    <t>Lukashenok</t>
  </si>
  <si>
    <t>Ermokhin</t>
  </si>
  <si>
    <t>Kamyshkailo</t>
  </si>
  <si>
    <t>Filitarin</t>
  </si>
  <si>
    <t>Tikhonov</t>
  </si>
  <si>
    <t>Trivashkevich</t>
  </si>
  <si>
    <t>Anatolii</t>
  </si>
  <si>
    <t>Evgenii</t>
  </si>
  <si>
    <t>Остапов</t>
  </si>
  <si>
    <t>Delianov</t>
  </si>
  <si>
    <t>Odissei</t>
  </si>
  <si>
    <t>Орловский</t>
  </si>
  <si>
    <t>Popadiuk</t>
  </si>
  <si>
    <t>Taran</t>
  </si>
  <si>
    <t>Vitalii</t>
  </si>
  <si>
    <t>Алексеев</t>
  </si>
  <si>
    <t>SHkliarik</t>
  </si>
  <si>
    <t>Boksha</t>
  </si>
  <si>
    <t>Свечников</t>
  </si>
  <si>
    <t>Lvovskii</t>
  </si>
  <si>
    <t>Marchuk</t>
  </si>
  <si>
    <t>Veremeichik</t>
  </si>
  <si>
    <t>Zdanovich</t>
  </si>
  <si>
    <t>Fedorovich</t>
  </si>
  <si>
    <t>Zaiats</t>
  </si>
  <si>
    <t>Slavinskii</t>
  </si>
  <si>
    <t>Simonov</t>
  </si>
  <si>
    <t>Dragun</t>
  </si>
  <si>
    <t>Kozhemiakin</t>
  </si>
  <si>
    <t>Selivanov</t>
  </si>
  <si>
    <t>Pisarenko</t>
  </si>
  <si>
    <t>Glushakov</t>
  </si>
  <si>
    <t>Kozhan</t>
  </si>
  <si>
    <t>Ilatovskii</t>
  </si>
  <si>
    <t>Degtiarev</t>
  </si>
  <si>
    <t>Brytko</t>
  </si>
  <si>
    <t>Kokhan</t>
  </si>
  <si>
    <t>Aleksavndr</t>
  </si>
  <si>
    <t>Mikhail</t>
  </si>
  <si>
    <t>Roman</t>
  </si>
  <si>
    <t>Шепетько</t>
  </si>
  <si>
    <t>Ermak</t>
  </si>
  <si>
    <t>SHilo</t>
  </si>
  <si>
    <t>Ruslan</t>
  </si>
  <si>
    <t>IAkubovskii</t>
  </si>
  <si>
    <t>Жучков</t>
  </si>
  <si>
    <t>Ioltukhovskii</t>
  </si>
  <si>
    <t>Vladislav</t>
  </si>
  <si>
    <t>Херзен</t>
  </si>
  <si>
    <t>Герасевич</t>
  </si>
  <si>
    <t>Гриб</t>
  </si>
  <si>
    <t>Гринько</t>
  </si>
  <si>
    <t>Хлопцева</t>
  </si>
  <si>
    <t>Инга</t>
  </si>
  <si>
    <t>Круглова</t>
  </si>
  <si>
    <t>Липницкая</t>
  </si>
  <si>
    <t>Виктория</t>
  </si>
  <si>
    <t>Макарский</t>
  </si>
  <si>
    <t>Нежаветс</t>
  </si>
  <si>
    <t>Панковец</t>
  </si>
  <si>
    <t>Савич</t>
  </si>
  <si>
    <t>Таранко</t>
  </si>
  <si>
    <t>Марта</t>
  </si>
  <si>
    <t>Выробов</t>
  </si>
  <si>
    <t>Явтушенко</t>
  </si>
  <si>
    <t>Arzhanikov</t>
  </si>
  <si>
    <t>Barsumian</t>
  </si>
  <si>
    <t>Belotskaia</t>
  </si>
  <si>
    <t>Buzo</t>
  </si>
  <si>
    <t>Buleeva</t>
  </si>
  <si>
    <t>Bunos</t>
  </si>
  <si>
    <t>Vaiteshonok</t>
  </si>
  <si>
    <t>Vdovichenko</t>
  </si>
  <si>
    <t>Volkov</t>
  </si>
  <si>
    <t>Volodko</t>
  </si>
  <si>
    <t>Gidlevskii</t>
  </si>
  <si>
    <t>Gladkova</t>
  </si>
  <si>
    <t>Gorshkov</t>
  </si>
  <si>
    <t>Greid</t>
  </si>
  <si>
    <t>Grigorovich</t>
  </si>
  <si>
    <t>Grigoreva</t>
  </si>
  <si>
    <t>Dunduko</t>
  </si>
  <si>
    <t>Edomskaia</t>
  </si>
  <si>
    <t>ZHdanovich</t>
  </si>
  <si>
    <t>ZHuravleva</t>
  </si>
  <si>
    <t>ZHuchin</t>
  </si>
  <si>
    <t>ZHuchina</t>
  </si>
  <si>
    <t>Zaichuk</t>
  </si>
  <si>
    <t>Zakharkin</t>
  </si>
  <si>
    <t>Zakharov</t>
  </si>
  <si>
    <t>Zelenko</t>
  </si>
  <si>
    <t>Ignatovich</t>
  </si>
  <si>
    <t>Iskortsev</t>
  </si>
  <si>
    <t>Kazakevich</t>
  </si>
  <si>
    <t>Kazarin</t>
  </si>
  <si>
    <t>Kapustin</t>
  </si>
  <si>
    <t>Katolikov</t>
  </si>
  <si>
    <t>Klauch</t>
  </si>
  <si>
    <t>Kogalenok</t>
  </si>
  <si>
    <t>Koliada</t>
  </si>
  <si>
    <t>Konovalova</t>
  </si>
  <si>
    <t>Korolev</t>
  </si>
  <si>
    <t>Kravchuk</t>
  </si>
  <si>
    <t>Kuzmenko</t>
  </si>
  <si>
    <t>Kuzmenok</t>
  </si>
  <si>
    <t>Kukobnikova</t>
  </si>
  <si>
    <t>Labunskaia</t>
  </si>
  <si>
    <t>Ladeev</t>
  </si>
  <si>
    <t>Ladutko</t>
  </si>
  <si>
    <t>Lazarenok</t>
  </si>
  <si>
    <t>Loiko</t>
  </si>
  <si>
    <t>Lopatik</t>
  </si>
  <si>
    <t>Lukianov</t>
  </si>
  <si>
    <t>Malakhovskaia</t>
  </si>
  <si>
    <t>Malyshko</t>
  </si>
  <si>
    <t>Mankevich</t>
  </si>
  <si>
    <t>Matsko</t>
  </si>
  <si>
    <t>Mertens</t>
  </si>
  <si>
    <t>Metelitsa</t>
  </si>
  <si>
    <t>Mikanovich</t>
  </si>
  <si>
    <t>Milinkevich</t>
  </si>
  <si>
    <t>Mikhniuk</t>
  </si>
  <si>
    <t>Morgachev</t>
  </si>
  <si>
    <t>Murashkina</t>
  </si>
  <si>
    <t>Nevmerzhitskaia</t>
  </si>
  <si>
    <t>Nechaev</t>
  </si>
  <si>
    <t>Nikrashevich</t>
  </si>
  <si>
    <t>Pavlenko</t>
  </si>
  <si>
    <t>Palii</t>
  </si>
  <si>
    <t>Petkevich</t>
  </si>
  <si>
    <t>Pekhterev</t>
  </si>
  <si>
    <t>Pekhtereva</t>
  </si>
  <si>
    <t>Poliakova</t>
  </si>
  <si>
    <t>Potapov</t>
  </si>
  <si>
    <t>Pugach</t>
  </si>
  <si>
    <t>Puzarevskii</t>
  </si>
  <si>
    <t>Pukhaeva</t>
  </si>
  <si>
    <t>Roldugin</t>
  </si>
  <si>
    <t>Ruskevich</t>
  </si>
  <si>
    <t>Selishcheva</t>
  </si>
  <si>
    <t>Sikorskaia</t>
  </si>
  <si>
    <t>Silchenko</t>
  </si>
  <si>
    <t>Simogostitskii</t>
  </si>
  <si>
    <t>Skliar</t>
  </si>
  <si>
    <t>Slobodko</t>
  </si>
  <si>
    <t>Stasevich</t>
  </si>
  <si>
    <t>Stelmakh</t>
  </si>
  <si>
    <t>Sukhobaevskii</t>
  </si>
  <si>
    <t>Tanaseichuk</t>
  </si>
  <si>
    <t>Trubkina</t>
  </si>
  <si>
    <t>Turovets</t>
  </si>
  <si>
    <t>Fedchenko</t>
  </si>
  <si>
    <t>Figurin</t>
  </si>
  <si>
    <t>KHatskevich</t>
  </si>
  <si>
    <t>KHoroshavin</t>
  </si>
  <si>
    <t>CHalyi</t>
  </si>
  <si>
    <t>CHebotaev</t>
  </si>
  <si>
    <t>CHebotaeva</t>
  </si>
  <si>
    <t>CHerkas</t>
  </si>
  <si>
    <t>CHesnokova</t>
  </si>
  <si>
    <t>SHapovalova</t>
  </si>
  <si>
    <t>SHipunov</t>
  </si>
  <si>
    <t>SHirokova</t>
  </si>
  <si>
    <t>SHkrabo</t>
  </si>
  <si>
    <t>SHulpenkov</t>
  </si>
  <si>
    <t>IUkevich</t>
  </si>
  <si>
    <t>IAkimchenko</t>
  </si>
  <si>
    <t>IAmbusheva</t>
  </si>
  <si>
    <t>IArmonchik</t>
  </si>
  <si>
    <t>Artur</t>
  </si>
  <si>
    <t>Natalia</t>
  </si>
  <si>
    <t>Irina</t>
  </si>
  <si>
    <t>Anna</t>
  </si>
  <si>
    <t>Svetlana</t>
  </si>
  <si>
    <t>Volga</t>
  </si>
  <si>
    <t>Oksana</t>
  </si>
  <si>
    <t>Katerina</t>
  </si>
  <si>
    <t>Egor</t>
  </si>
  <si>
    <t>Vita</t>
  </si>
  <si>
    <t>Gleb</t>
  </si>
  <si>
    <t>Liliia</t>
  </si>
  <si>
    <t>Nastia</t>
  </si>
  <si>
    <t>Inna</t>
  </si>
  <si>
    <t>Olga</t>
  </si>
  <si>
    <t>IAroslava</t>
  </si>
  <si>
    <t>Viacheslav</t>
  </si>
  <si>
    <t>Valeriia</t>
  </si>
  <si>
    <t>Anastasiia</t>
  </si>
  <si>
    <t>Куцакова</t>
  </si>
  <si>
    <t>Тимошенко</t>
  </si>
  <si>
    <t>Алена</t>
  </si>
  <si>
    <t>Павловская</t>
  </si>
  <si>
    <t>Телегина</t>
  </si>
  <si>
    <t>София</t>
  </si>
  <si>
    <t>Недведская</t>
  </si>
  <si>
    <t>Тумашик</t>
  </si>
  <si>
    <t>Торопова</t>
  </si>
  <si>
    <t>Мария</t>
  </si>
  <si>
    <t>Дунаева</t>
  </si>
  <si>
    <t>Кожемякина</t>
  </si>
  <si>
    <t>Войтович</t>
  </si>
  <si>
    <t>Левчук</t>
  </si>
  <si>
    <t>Казак</t>
  </si>
  <si>
    <t>Фамичёва</t>
  </si>
  <si>
    <t>Гончарик</t>
  </si>
  <si>
    <t>Зуй</t>
  </si>
  <si>
    <t>Марина</t>
  </si>
  <si>
    <t>Гарбуз</t>
  </si>
  <si>
    <t>Карабанькова</t>
  </si>
  <si>
    <t>9. Жук-трейл # 5 Крево, Трейл 10</t>
  </si>
  <si>
    <t>Kutsakova</t>
  </si>
  <si>
    <t>Timoshenko</t>
  </si>
  <si>
    <t>Pavlovskaia</t>
  </si>
  <si>
    <t>Telegina</t>
  </si>
  <si>
    <t>Nedvedskaia</t>
  </si>
  <si>
    <t>Grynko</t>
  </si>
  <si>
    <t>Tumashik</t>
  </si>
  <si>
    <t>Toropova</t>
  </si>
  <si>
    <t>Dunaeva</t>
  </si>
  <si>
    <t>Kozhemiakina</t>
  </si>
  <si>
    <t>Voitovich</t>
  </si>
  <si>
    <t>Levchuk</t>
  </si>
  <si>
    <t>Kazak</t>
  </si>
  <si>
    <t>Famicheva</t>
  </si>
  <si>
    <t>Goncharik</t>
  </si>
  <si>
    <t>Zui</t>
  </si>
  <si>
    <t>Garbuz</t>
  </si>
  <si>
    <t>Karabankova</t>
  </si>
  <si>
    <t>Alena</t>
  </si>
  <si>
    <t>Sofiia</t>
  </si>
  <si>
    <t>Mariia</t>
  </si>
  <si>
    <t>Marina</t>
  </si>
  <si>
    <t>Клауч Виктор / Klauch Viktor / 1988</t>
  </si>
  <si>
    <t>Милинкевич Елена / Milinkevich Elena / 1977</t>
  </si>
  <si>
    <t>Куцакова Татьяна / Kutsakova Tatiana / 1987</t>
  </si>
  <si>
    <t>Тимошенко Алена / Timoshenko Alena / 1982</t>
  </si>
  <si>
    <t>Черкас Александра / CHerkas Aleksandra / 1992</t>
  </si>
  <si>
    <t>Павловская Светлана / Pavlovskaia Svetlana / 1984</t>
  </si>
  <si>
    <t>Телегина София / Telegina Sofiia / 1991</t>
  </si>
  <si>
    <t>Недведская Лена / Nedvedskaia Lena / 1986</t>
  </si>
  <si>
    <t>Гриб Екатерина / Grib Ekaterina / 1981</t>
  </si>
  <si>
    <t>Полякова Анна / Poliakova Anna / 1987</t>
  </si>
  <si>
    <t>Туровец Ольга / Turovets Olga / 1979</t>
  </si>
  <si>
    <t>Тумашик Екатерина / Tumashik Ekaterina / 1984</t>
  </si>
  <si>
    <t>Торопова Мария / Toropova Mariia / 1989</t>
  </si>
  <si>
    <t>Дунаева Мария / Dunaeva Mariia / 1983</t>
  </si>
  <si>
    <t>Кожемякина Анна / Kozhemiakina Anna / 1991</t>
  </si>
  <si>
    <t>Войтович Татьяна / Voitovich Tatiana / 1986</t>
  </si>
  <si>
    <t>Жучина Катерина / ZHuchina Katerina / 1986</t>
  </si>
  <si>
    <t>Левчук Ирина / Levchuk Irina / 1974</t>
  </si>
  <si>
    <t>Казак Наталья / Kazak Natalia / 1979</t>
  </si>
  <si>
    <t>Фамичёва Елена / Famicheva Elena / 1993</t>
  </si>
  <si>
    <t>Гончарик Наталья / Goncharik Natalia / 1991</t>
  </si>
  <si>
    <t>Зуй Марина / Zui Marina / 1984</t>
  </si>
  <si>
    <t>Ладутько Наталья / Ladutko Natalia / 1974</t>
  </si>
  <si>
    <t>Гарбуз Алла / Garbuz Alla / 1969</t>
  </si>
  <si>
    <t>Карабанькова Марина / Karabankova Marina / 1989</t>
  </si>
  <si>
    <t>Скирук Юлия / Skiruk IUliia / 1988</t>
  </si>
  <si>
    <t>Белинская Галина / Belinskaia Galina / 1980</t>
  </si>
  <si>
    <t>Обухова Екатерина / Obukhova Ekaterina / 1978</t>
  </si>
  <si>
    <t>Куцун Надежда / Kutsun Nadezhda / 1982</t>
  </si>
  <si>
    <t>Михно Алла / Mikhno Alla / 1979</t>
  </si>
  <si>
    <t>Радчук Алеся / Radchuk Alesia / 1996</t>
  </si>
  <si>
    <t>Янович Лена / IAnovich Lena / 1996</t>
  </si>
  <si>
    <t>Кордунская Екатерина / Kordunskaia Ekaterina / 1983</t>
  </si>
  <si>
    <t>Чернель Татьяна / CHernel Tatiana / 1982</t>
  </si>
  <si>
    <t>Арловская Кристина / Arlovskaia Kristina / 1989</t>
  </si>
  <si>
    <t>Литвинка Нина / Litvinka Nina / 1991</t>
  </si>
  <si>
    <t>Евсюченя Александр / Evsiuchenia Aleksandr / 1991</t>
  </si>
  <si>
    <t>Некрасов Василий / Nekrasov Vasilii / 1986</t>
  </si>
  <si>
    <t>Березовский Андрей / BERAZOUSKI Andrei / 1973</t>
  </si>
  <si>
    <t>Сидоревич Александр / Sidorevich Aleksandr / 1985</t>
  </si>
  <si>
    <t>Бабицкий Кирилл / Babitskii Kirill / 1998</t>
  </si>
  <si>
    <t>Лисовский Павел / Lisovskii Pavel / 1986</t>
  </si>
  <si>
    <t>Коровец Богдан / Korovets Bogdan / 1976</t>
  </si>
  <si>
    <t>Крисенков Алексей / Krisenkov Aleksei / 1983</t>
  </si>
  <si>
    <t>Рачковский Сергей / Rachkovskii Sergei / 1988</t>
  </si>
  <si>
    <t>Лисовский Виктор / Lisovskii Viktor / 1964</t>
  </si>
  <si>
    <t>Тюев Даниил / Tiuev Daniil / 1977</t>
  </si>
  <si>
    <t>Лавник Игорь / Lavnik Igor / 1983</t>
  </si>
  <si>
    <t>Грек Илья / Grek Ilia / 1992</t>
  </si>
  <si>
    <t>Поцелуев Сергей / Potseluev Sergei / 1973</t>
  </si>
  <si>
    <t>Малалетников Павел / Malaletnikov Pavel / 1982</t>
  </si>
  <si>
    <t>Храмов Антон / KHramov Anton / 1991</t>
  </si>
  <si>
    <t>Быков Владимир / Bykov Vladimir / 1977</t>
  </si>
  <si>
    <t>Иванчик Александр / Ivanchik Aleksandr / 1990</t>
  </si>
  <si>
    <t>Леверовский Александр / Leverovskii Aleksandr / 1988</t>
  </si>
  <si>
    <t>Чичин Юрий / CHichin IUrii / 1979</t>
  </si>
  <si>
    <t>Бачища Николай / Bachishcha Nikolai / 1988</t>
  </si>
  <si>
    <t>Кузьмич Дмитрий / Kuzmich Dmitrii / 1975</t>
  </si>
  <si>
    <t>Лялеко Сергей / Lialeko Sergei / 1986</t>
  </si>
  <si>
    <t>Лучкин Олег / Luchkin Oleg / 1983</t>
  </si>
  <si>
    <t>Занько Юрий / Zanko IUrii / 1982</t>
  </si>
  <si>
    <t>Печёнов Георгий / Pechenov Georgii / 1975</t>
  </si>
  <si>
    <t>Ананич Александр / Ananich Aleksandr / 1979</t>
  </si>
  <si>
    <t>Катонов Василий / Katonov Vasilii / 1985</t>
  </si>
  <si>
    <t>Медвецкий Денис / Medvetskii Denis / 1986</t>
  </si>
  <si>
    <t>Малаховский Александр / Malakhovskii Aleksandr / 1985</t>
  </si>
  <si>
    <t>Суховерхая Татьяна / Sukhoverkhaia Tatiana / 1986</t>
  </si>
  <si>
    <t>Пивень Андрей / Piven Andrei / 1992</t>
  </si>
  <si>
    <t>Исаев Антон / Isaev Anton / 1979</t>
  </si>
  <si>
    <t>Синица Кирилл / Sinitsa Kirill / 1981</t>
  </si>
  <si>
    <t>Лысенко Павел / Lysenko Pavel / 1966</t>
  </si>
  <si>
    <t>Борисевич Леонид / Borisevich Leonid / 1969</t>
  </si>
  <si>
    <t>Подрез Ярослав / Podrez IAroslav / 1996</t>
  </si>
  <si>
    <t>Селютин Владимир / Seliutin Vladimir / 1990</t>
  </si>
  <si>
    <t>Фенченко Алексей / Fenchenko Aleksei / 1989</t>
  </si>
  <si>
    <t>Харитонов Иван / KHaritonov Ivan / 1973</t>
  </si>
  <si>
    <t>Лесковец Александр / Leskovets Aleksandr / 1990</t>
  </si>
  <si>
    <t>Нестерович Сергей / Nesterovich Sergei / 1994</t>
  </si>
  <si>
    <t>Сорокин Денис / Sorokin Denis / 1998</t>
  </si>
  <si>
    <t>Маркевич Денис / Markevich Denis / 1981</t>
  </si>
  <si>
    <t>Олин Денис / Olin Denis / 1976</t>
  </si>
  <si>
    <t>Гилевич Диана / Gilevich Diana / 1993</t>
  </si>
  <si>
    <t>Гилевич Кристина / Gilevich Kristina / 1994</t>
  </si>
  <si>
    <t>Голубева Елена / Golubeva Elena / 1987</t>
  </si>
  <si>
    <t>Литвинская Людмила / Litvinskaia Liudmila / 1977</t>
  </si>
  <si>
    <t>Василевич Валентина / Vasilevich Valentina / 1998</t>
  </si>
  <si>
    <t>Михалкин Сергей / Mikhalkin Sergei / 1989</t>
  </si>
  <si>
    <t>Сердитов Вадим / Serditov Vadim / 1993</t>
  </si>
  <si>
    <t>Ходан Александр / Hodan Alexandr / 1988</t>
  </si>
  <si>
    <t>Леонов Иван / Leonov Ivan / 1986</t>
  </si>
  <si>
    <t>Вагин Андрей / Vagin Andrei / 1989</t>
  </si>
  <si>
    <t>Журавлёв Андрей / ZHuravlev Andrei / 1978</t>
  </si>
  <si>
    <t>Ласюк Юрий / Lasiuk IUrii / 1987</t>
  </si>
  <si>
    <t>Овсиюк Богдан / Ovsiiuk Bogdan / 1993</t>
  </si>
  <si>
    <t>Скуратович Антон / Skuratovich Anton / 1985</t>
  </si>
  <si>
    <t>Солодкин Сергей / Salodkin Siarhei / 1984</t>
  </si>
  <si>
    <t>Молочко Александр / Molochko Aleksandr / 1981</t>
  </si>
  <si>
    <t>Лукашенок Алексей / Lukashenok Aleksei / 1978</t>
  </si>
  <si>
    <t>Ермохин Максим / Ermokhin Maksim / 1975</t>
  </si>
  <si>
    <t>Камышкайло Анатолий / Kamyshkailo Anatolii / 1981</t>
  </si>
  <si>
    <t>Филитарин Дмитрий / Filitarin Dmitrii / 1987</t>
  </si>
  <si>
    <t>Тихонов Василий / Tikhonov Vasilii / 1993</t>
  </si>
  <si>
    <t>Тривашкевич Евгений / Trivashkevich Evgenii / 1996</t>
  </si>
  <si>
    <t>Остапов Владимир / Astapau Uladzimir / 1977</t>
  </si>
  <si>
    <t>Дельянов Одиссей / Delianov Odissei / 1979</t>
  </si>
  <si>
    <t>Орловский Павел / Arlouski Pavel / 1989</t>
  </si>
  <si>
    <t>Попадюк Игорь / Popadiuk Igor / 1982</t>
  </si>
  <si>
    <t>Таран Виталий / Taran Vitalii / 1983</t>
  </si>
  <si>
    <t>Алексеев Алексей / Alexeev Alexey / 1980</t>
  </si>
  <si>
    <t>Шклярик Олег / SHkliarik Oleg / 1970</t>
  </si>
  <si>
    <t>Бокша Сергей / Boksha Sergei / 1988</t>
  </si>
  <si>
    <t>Свечников Антон / Svechnikau Anton / 1991</t>
  </si>
  <si>
    <t>Львовский Андрей / Lvovskii Andrei / 1991</t>
  </si>
  <si>
    <t>Марчук Александр / Marchuk Aleksandr / 1986</t>
  </si>
  <si>
    <t>Веремейчик Юрий / Veremeichik IUrii / 1979</t>
  </si>
  <si>
    <t>Федорович Николай / Fedorovich Nikolai / 1959</t>
  </si>
  <si>
    <t>Заяц Александр / Zaiats Aleksandr / 1978</t>
  </si>
  <si>
    <t>Славинский Дмитрий / Slavinskii Dmitrii / 1986</t>
  </si>
  <si>
    <t>Симонов Вадим / Simonov Vadim / 1985</t>
  </si>
  <si>
    <t>Драгун Борис / Dragun Boris / 1970</t>
  </si>
  <si>
    <t>Кожемякин Владимир / Kozhemiakin Vladimir / 1970</t>
  </si>
  <si>
    <t>Селиванов Алексавндр / Selivanov Aleksavndr / 1970</t>
  </si>
  <si>
    <t>Писаренко Андрей / Pisarenko Andrei / 1957</t>
  </si>
  <si>
    <t>Глушаков Сергей / Glushakov Sergei / 1958</t>
  </si>
  <si>
    <t>Кожан Михаил / Kozhan Mikhail / 1946</t>
  </si>
  <si>
    <t>Илатовский Дмитрий / Ilatovskii Dmitrii / 1974</t>
  </si>
  <si>
    <t>Дегтярев Сергей / Degtiarev Sergei / 1983</t>
  </si>
  <si>
    <t>Брытько Роман / Brytko Roman / 1995</t>
  </si>
  <si>
    <t>Кохан Виталий / Kokhan Vitalii / 1982</t>
  </si>
  <si>
    <t>Ермак Алексей / Ermak Aleksei / 1984</t>
  </si>
  <si>
    <t>Шило Руслан / SHilo Ruslan / 1993</t>
  </si>
  <si>
    <t>Якубовский Игорь / IAkubovskii Igor / 1984</t>
  </si>
  <si>
    <t>Жучков Алексей / Zhuchkov Aleksei / 1985</t>
  </si>
  <si>
    <t>Иолтуховский Владислав / Ioltukhovskii Vladislav / 1971</t>
  </si>
  <si>
    <t>Херзен Андрей / Herzen Andrey / 1984</t>
  </si>
  <si>
    <t>Мурашов Владимир / Murashov Vladimir / 1983</t>
  </si>
  <si>
    <t>Стасевич Александр / Stasevich Aleksandr / 1987</t>
  </si>
  <si>
    <t>Волков Николай / Volkov Nikolai / 1989</t>
  </si>
  <si>
    <t>Казакевич Ирина / Kazakevich Irina / 1969</t>
  </si>
  <si>
    <t>Журавлёва Оксана / ZHuravleva Oksana / 1980</t>
  </si>
  <si>
    <t>Захаркин Сергей / Zakharkin Sergei / 1976</t>
  </si>
  <si>
    <t>Танасейчук Анна / Tanaseichuk Anna / 1983</t>
  </si>
  <si>
    <t>Чеботаев Сергей / CHebotaev Sergei / 1989</t>
  </si>
  <si>
    <t>Бузо Александр / Buzo Aleksandr / 1982</t>
  </si>
  <si>
    <t>Пухаева Светлана / Pukhaeva Svetlana / 1980</t>
  </si>
  <si>
    <t>Ямбушева Катерина / IAmbusheva Katerina / 1987</t>
  </si>
  <si>
    <t>Едомская Вольга / Edomskaia Volga / 1987</t>
  </si>
  <si>
    <t>Михнюк Виктор / Mikhniuk Viktor / 1990</t>
  </si>
  <si>
    <t>Сикорская Настя / Sikorskaia Nastia / 1983</t>
  </si>
  <si>
    <t>Невмержицкая Анна / Nevmerzhitskaia Anna / 1997</t>
  </si>
  <si>
    <t>Нечаев Владимир / Nechaev Vladimir / 1995</t>
  </si>
  <si>
    <t>Таранко Марта / Taranko Marta / 1990</t>
  </si>
  <si>
    <t>Пузаревский Роман / Puzarevskii Roman / 1994</t>
  </si>
  <si>
    <t>Григорьева Светлана / Grigoreva Svetlana / 1984</t>
  </si>
  <si>
    <t>Лойко Сергей / Loiko Sergei / 1985</t>
  </si>
  <si>
    <t>Зеленко Дмитрий / Zelenko Dmitrii / 1987</t>
  </si>
  <si>
    <t>Чеботаева Валерия / CHebotaeva Valeriia / 1993</t>
  </si>
  <si>
    <t>Малаховская Татьяна / Malakhovskaia Tatiana / 1989</t>
  </si>
  <si>
    <t>Юкевич Александр / IUkevich Aleksandr / 1983</t>
  </si>
  <si>
    <t>Булеева Наталья / Buleeva Natalia / 1969</t>
  </si>
  <si>
    <t>Павленко Юрий / Pavlenko IUrii / 1983</t>
  </si>
  <si>
    <t>Липницкая Виктория / Lipnitskaya Victoria / 1987</t>
  </si>
  <si>
    <t>Слободько Дмитрий / Slobodko Dmitrii / 1984</t>
  </si>
  <si>
    <t>Бунос Анатолий / Bunos Anatolii / 1956</t>
  </si>
  <si>
    <t>Грейд Юлия / Greid IUliia / 1986</t>
  </si>
  <si>
    <t>Гринько Анастасия / Hrynko Nastassia / 1993</t>
  </si>
  <si>
    <t>Савич Евгений / Savich Evgeny / 1980</t>
  </si>
  <si>
    <t>Трубкина Инна / Trubkina Inna / 1972</t>
  </si>
  <si>
    <t>Сильченко Наталья / Silchenko Natalia / ?</t>
  </si>
  <si>
    <t>Искорцев Алексей / Iskortsev Aleksei / 1980</t>
  </si>
  <si>
    <t>Мурашкина Галина / Murashkina Galina / 1988</t>
  </si>
  <si>
    <t>Игнатович Александр / Ignatovich Aleksandr / 1992</t>
  </si>
  <si>
    <t>Вдовиченко Ирина / Vdovichenko Irina / 1989</t>
  </si>
  <si>
    <t>Ролдугин Михаил / Roldugin Mikhail / 1987</t>
  </si>
  <si>
    <t>Ладеев Дмитрий / Ladeev Dmitrii / 1981</t>
  </si>
  <si>
    <t>Петкевич Лилия / Petkevich Liliia / 1990</t>
  </si>
  <si>
    <t>Лукьянов Александр / Lukianov Aleksandr / 1979</t>
  </si>
  <si>
    <t>Ярмончик Игорь / IArmonchik Igor / 1985</t>
  </si>
  <si>
    <t>Скляр Антон / Skliar Anton / 1983</t>
  </si>
  <si>
    <t>Пугач Вадим / Pugach Vadim / 1985</t>
  </si>
  <si>
    <t>Зайчук Кирилл / Zaichuk Kirill / 1990</t>
  </si>
  <si>
    <t>Хацкевич Дмитрий / KHatskevich Dmitrii / 1985</t>
  </si>
  <si>
    <t>Мертенс Андрей / Mertens Andrei / 1992</t>
  </si>
  <si>
    <t>Миканович Антон / Mikanovich Anton / 1990</t>
  </si>
  <si>
    <t>Панковец Николай / Pankavets Mikalai / 1979</t>
  </si>
  <si>
    <t>Лопатик Юрий / Lopatik IUrii / 1984</t>
  </si>
  <si>
    <t>Стельмах Юрий / Stelmakh IUrii / 1982</t>
  </si>
  <si>
    <t>Никрашевич Сергей / Nikrashevich Sergei / 1985</t>
  </si>
  <si>
    <t>Казарин Дмитрий / Kazarin Dmitrii / 1994</t>
  </si>
  <si>
    <t>Коляда Юрий / Koliada IUrii / 1980</t>
  </si>
  <si>
    <t>Горшков Игорь / Gorshkov Igor / 1977</t>
  </si>
  <si>
    <t>Герасевич Максим / Gerasevich Maksim / ?</t>
  </si>
  <si>
    <t>Аржаников Евгений / Arzhanikov Evgenii / 1976</t>
  </si>
  <si>
    <t>Якимченко Анатолий / IAkimchenko Anatolii / 1967</t>
  </si>
  <si>
    <t>Гидлевский Дмитрий / Gidlevskii Dmitrii / 1986</t>
  </si>
  <si>
    <t>Пехтерева Татьяна / Pekhtereva Tatiana / 1987</t>
  </si>
  <si>
    <t>Шипунов Олег / SHipunov Oleg / 1992</t>
  </si>
  <si>
    <t>Хлопцева Инга / Khloptseva Inga / 1982</t>
  </si>
  <si>
    <t>Жучин Алексей / ZHuchin Aleksei / 1983</t>
  </si>
  <si>
    <t>Чеснокова Надежда / CHesnokova Nadezhda / 1988</t>
  </si>
  <si>
    <t>Католиков Роман / Katolikov Roman / 1985</t>
  </si>
  <si>
    <t>Шаповалова Ирина / SHapovalova Irina / 1993</t>
  </si>
  <si>
    <t>Симогостицкий Александр / Simogostitskii Aleksandr / 1987</t>
  </si>
  <si>
    <t>Жданович Александра / ZHdanovich Aleksandra / 1985</t>
  </si>
  <si>
    <t>Мацко Сергей / Matsko Sergei / 1991</t>
  </si>
  <si>
    <t>Малышко Татьяна / Malyshko Tatiana / 1983</t>
  </si>
  <si>
    <t>Потапов Сергей / Potapov Sergei / 1988</t>
  </si>
  <si>
    <t>Григорович Руслан / Grigorovich Ruslan / 1987</t>
  </si>
  <si>
    <t>Коновалова Елена / Konovalova Elena / 1975</t>
  </si>
  <si>
    <t>Макарский Сергей / Makarski Siarhei / 1987</t>
  </si>
  <si>
    <t>Широкова Анастасия / SHirokova Anastasiia / 1988</t>
  </si>
  <si>
    <t>Селищева Ирина / Selishcheva Irina / 1983</t>
  </si>
  <si>
    <t>Сухобаевский Николай / Sukhobaevskii Nikolai / 1986</t>
  </si>
  <si>
    <t>Володько Андрей / Volodko Andrei / 1986</t>
  </si>
  <si>
    <t>Королёв Максим / Korolev Maksim / 1989</t>
  </si>
  <si>
    <t>Кукобникова Вита / Kukobnikova Vita / 1993</t>
  </si>
  <si>
    <t>Барсумян Артур / Barsumian Artur / 1992</t>
  </si>
  <si>
    <t>Зеленко Диана / Zelenko Diana / 1988</t>
  </si>
  <si>
    <t>Нежаветс Сергей / Nezhavets Siarhei / 1989</t>
  </si>
  <si>
    <t>Белоцкая Елена / Belotskaia Elena / 1987</t>
  </si>
  <si>
    <t>Гладкова Анна / Gladkova Anna / 1985</t>
  </si>
  <si>
    <t>Палий Андрей / Palii Andrei / 1984</t>
  </si>
  <si>
    <t>Когалёнок Елена / Kogalenok Elena / 1979</t>
  </si>
  <si>
    <t>Фигурин Дмитрий / Figurin Dmitrii / 1982</t>
  </si>
  <si>
    <t>Явтушенко Вадим / Yavtushenko Vadim / 1981</t>
  </si>
  <si>
    <t>Шкрабо Ольга / SHkrabo Olga / 1985</t>
  </si>
  <si>
    <t>Круглова Александра / Kruglova Aleksandra / 1989</t>
  </si>
  <si>
    <t>Кравчук Александр / Kravchuk Aleksandr / 1983</t>
  </si>
  <si>
    <t>Дундукоў Андрэй / Dunduko Andrei / 1985</t>
  </si>
  <si>
    <t>Федченко Ярослава / Fedchenko IAroslava / 2002</t>
  </si>
  <si>
    <t>Вайтешонок Сергей / Vaiteshonok Sergei / 1981</t>
  </si>
  <si>
    <t>Лабунская Ирина / Labunskaia Irina / 1983</t>
  </si>
  <si>
    <t>Клауч Екатерина / Klauch Ekaterina / 1987</t>
  </si>
  <si>
    <t>Метелица Антон / Metelitsa Anton / 1989</t>
  </si>
  <si>
    <t>Кузьменко Иван / Kuzmenko Ivan / 1981</t>
  </si>
  <si>
    <t>Пехтерев Сергей / Pekhterev Sergei / 1979</t>
  </si>
  <si>
    <t>Капустин Егор / Kapustin Egor / 2004</t>
  </si>
  <si>
    <t>Захаров Иван / Zakharov Ivan / 1979</t>
  </si>
  <si>
    <t>Лазаренок Глеб / Lazarenok Gleb / 1982</t>
  </si>
  <si>
    <t>Шульпенков Александр / SHulpenkov Aleksandr / 1986</t>
  </si>
  <si>
    <t>Рускевич Максим / Ruskevich Maksim / 1990</t>
  </si>
  <si>
    <t>Моргачев Андрей / Morgachev Andrei / 1981</t>
  </si>
  <si>
    <t>Выробов Дмитрий / Varabyou Dzmitry / 1988</t>
  </si>
  <si>
    <t>Чалый Николай / CHalyi Nikolai / 1980</t>
  </si>
  <si>
    <t>Манкевич Алексей / Mankevich Aleksei / 1972</t>
  </si>
  <si>
    <t>Ф+И (служебн 3)</t>
  </si>
  <si>
    <t>Лещевич</t>
  </si>
  <si>
    <t>Валерий</t>
  </si>
  <si>
    <t>Мартынов</t>
  </si>
  <si>
    <t>Гамидов</t>
  </si>
  <si>
    <t>Тимур</t>
  </si>
  <si>
    <t>Кондяр</t>
  </si>
  <si>
    <t>Баронов</t>
  </si>
  <si>
    <t>Гайдуков</t>
  </si>
  <si>
    <t>Данченко</t>
  </si>
  <si>
    <t>Домбровский</t>
  </si>
  <si>
    <t>Ланин</t>
  </si>
  <si>
    <t>Костев</t>
  </si>
  <si>
    <t>Сіпачоў</t>
  </si>
  <si>
    <t>Аляксей</t>
  </si>
  <si>
    <t>Крус</t>
  </si>
  <si>
    <t>Щербаков</t>
  </si>
  <si>
    <t>Бегун</t>
  </si>
  <si>
    <t>Хамицевич</t>
  </si>
  <si>
    <t>Бычинский</t>
  </si>
  <si>
    <t>Вирский</t>
  </si>
  <si>
    <t>Константин</t>
  </si>
  <si>
    <t>Куликовский</t>
  </si>
  <si>
    <t>Ян</t>
  </si>
  <si>
    <t>Зуевский</t>
  </si>
  <si>
    <t>Нариман</t>
  </si>
  <si>
    <t>Хомич</t>
  </si>
  <si>
    <t>Лупин</t>
  </si>
  <si>
    <t>Воробьёв</t>
  </si>
  <si>
    <t>Грицевич</t>
  </si>
  <si>
    <t>Бортник</t>
  </si>
  <si>
    <t>Рудович</t>
  </si>
  <si>
    <t>Логиновский</t>
  </si>
  <si>
    <t>Ремизевич</t>
  </si>
  <si>
    <t>Незнанов</t>
  </si>
  <si>
    <t>Жукович</t>
  </si>
  <si>
    <t>Артем</t>
  </si>
  <si>
    <t>Дашкевич</t>
  </si>
  <si>
    <t>Мороз</t>
  </si>
  <si>
    <t>Сим</t>
  </si>
  <si>
    <t>Ковалев</t>
  </si>
  <si>
    <t>Никита</t>
  </si>
  <si>
    <t>Ковриго</t>
  </si>
  <si>
    <t>Адаменко</t>
  </si>
  <si>
    <t>Курата</t>
  </si>
  <si>
    <t>Кенет</t>
  </si>
  <si>
    <t>Павлов</t>
  </si>
  <si>
    <t>Leshchevich</t>
  </si>
  <si>
    <t>Martynov</t>
  </si>
  <si>
    <t>Gamidov</t>
  </si>
  <si>
    <t>Kondiar</t>
  </si>
  <si>
    <t>Baronov</t>
  </si>
  <si>
    <t>Gaidukov</t>
  </si>
  <si>
    <t>Danchenko</t>
  </si>
  <si>
    <t>Dombrovskii</t>
  </si>
  <si>
    <t>Lanin</t>
  </si>
  <si>
    <t>Kostev</t>
  </si>
  <si>
    <t>S</t>
  </si>
  <si>
    <t>Krus</t>
  </si>
  <si>
    <t>SHCHerbakov</t>
  </si>
  <si>
    <t>Begun</t>
  </si>
  <si>
    <t>KHamitsevich</t>
  </si>
  <si>
    <t>Bychinskii</t>
  </si>
  <si>
    <t>Virskii</t>
  </si>
  <si>
    <t>Kulikovskii</t>
  </si>
  <si>
    <t>Zuevskii</t>
  </si>
  <si>
    <t>KHomich</t>
  </si>
  <si>
    <t>Lupin</t>
  </si>
  <si>
    <t>Vorobev</t>
  </si>
  <si>
    <t>Gritsevich</t>
  </si>
  <si>
    <t>Bortnik</t>
  </si>
  <si>
    <t>Rudovich</t>
  </si>
  <si>
    <t>Loginovskii</t>
  </si>
  <si>
    <t>Remizevich</t>
  </si>
  <si>
    <t>Neznanov</t>
  </si>
  <si>
    <t>ZHukovich</t>
  </si>
  <si>
    <t>Dashkevich</t>
  </si>
  <si>
    <t>Moroz</t>
  </si>
  <si>
    <t>Sim</t>
  </si>
  <si>
    <t>Kovalev</t>
  </si>
  <si>
    <t>Kovrigo</t>
  </si>
  <si>
    <t>Adamenko</t>
  </si>
  <si>
    <t>Kurata</t>
  </si>
  <si>
    <t>Pavlov</t>
  </si>
  <si>
    <t>Valerii</t>
  </si>
  <si>
    <t>Timur</t>
  </si>
  <si>
    <t>Aliaksei</t>
  </si>
  <si>
    <t>Konstantin</t>
  </si>
  <si>
    <t>IAn</t>
  </si>
  <si>
    <t>Nariman</t>
  </si>
  <si>
    <t>Artem</t>
  </si>
  <si>
    <t>Nikita</t>
  </si>
  <si>
    <t>Kenet</t>
  </si>
  <si>
    <t>Лещевич Валерий / Leshchevich Valerii / 1989</t>
  </si>
  <si>
    <t>Мартынов Дмитрий / Martynov Dmitrii / 1984</t>
  </si>
  <si>
    <t>Гамидов Тимур / Gamidov Timur / 1996</t>
  </si>
  <si>
    <t>Хорошавин Вячеслав / KHoroshavin Viacheslav / 1985</t>
  </si>
  <si>
    <t>Кондяр Павел / Kondiar Pavel / 1993</t>
  </si>
  <si>
    <t>Баронов Роман / Baronov Roman / 1993</t>
  </si>
  <si>
    <t>Гайдуков Александр / Gaidukov Aleksandr / 1989</t>
  </si>
  <si>
    <t>Данченко Глеб / Danchenko Gleb / 1986</t>
  </si>
  <si>
    <t>Домбровский Евгений / Dombrovskii Evgenii / 1987</t>
  </si>
  <si>
    <t>Ланин Иван / Lanin Ivan / 1989</t>
  </si>
  <si>
    <t>Костев Евгений / Kostev Evgenii / 1990</t>
  </si>
  <si>
    <t>Сіпачоў Аляксей / S Aliaksei / 1979</t>
  </si>
  <si>
    <t>Крус Виктор / Krus Viktor / 1980</t>
  </si>
  <si>
    <t>Щербаков Илья / SHCHerbakov Ilia / 1989</t>
  </si>
  <si>
    <t>Бегун Егор / Begun Egor / 1988</t>
  </si>
  <si>
    <t>Хамицевич Андрей / KHamitsevich Andrei / 1983</t>
  </si>
  <si>
    <t>Бычинский Владислав / Bychinskii Vladislav / 1992</t>
  </si>
  <si>
    <t>Вирский Константин / Virskii Konstantin / 1977</t>
  </si>
  <si>
    <t>Куликовский Ян / Kulikovskii IAn / 1992</t>
  </si>
  <si>
    <t>Зуевский Роман / Zuevskii Roman / 1986</t>
  </si>
  <si>
    <t>Гамидов Нариман / Gamidov Nariman / 1972</t>
  </si>
  <si>
    <t>Хомич Юрий / KHomich IUrii / 1970</t>
  </si>
  <si>
    <t>Лупин Сергей / Lupin Sergei / 1985</t>
  </si>
  <si>
    <t>Воробьёв Дмитрий / Vorobev Dmitrii / 1988</t>
  </si>
  <si>
    <t>Грицевич Виталий / Gritsevich Vitalii / 1987</t>
  </si>
  <si>
    <t>Бортник Александр / Bortnik Aleksandr / 1994</t>
  </si>
  <si>
    <t>Рудович Александр / Rudovich Aleksandr / 1990</t>
  </si>
  <si>
    <t>Логиновский Михаил / Loginovskii Mikhail / 1976</t>
  </si>
  <si>
    <t>Ремизевич Вадим / Remizevich Vadim / 1980</t>
  </si>
  <si>
    <t>Незнанов Михаил / Neznanov Mikhail / 1982</t>
  </si>
  <si>
    <t>Жукович Артем / ZHukovich Artem / 1988</t>
  </si>
  <si>
    <t>Дашкевич Павел / Dashkevich Pavel / 1999</t>
  </si>
  <si>
    <t>Мороз Евгений / Moroz Evgenii / 1985</t>
  </si>
  <si>
    <t>Сим Игорь / Sim Igor / 1989</t>
  </si>
  <si>
    <t>Ковалев Никита / Kovalev Nikita / 2001</t>
  </si>
  <si>
    <t>Ковалев Михаил / Kovalev Mikhail / 1970</t>
  </si>
  <si>
    <t>Ковриго Сергей / Kovrigo Sergei / 1981</t>
  </si>
  <si>
    <t>Дашкевич Сергей / Dashkevich Sergei / 1996</t>
  </si>
  <si>
    <t>Адаменко Виталий / Adamenko Vitalii / 1985</t>
  </si>
  <si>
    <t>Курата Кенет / Kurata Kenet / 1978</t>
  </si>
  <si>
    <t>Павлов Александр / Pavlov Aleksandr / 1992</t>
  </si>
  <si>
    <t>Цвирбут</t>
  </si>
  <si>
    <t>Новик</t>
  </si>
  <si>
    <t>Сильванович</t>
  </si>
  <si>
    <t>Коротких</t>
  </si>
  <si>
    <t>Швайковская</t>
  </si>
  <si>
    <t>Якимчук</t>
  </si>
  <si>
    <t>Олеся</t>
  </si>
  <si>
    <t>TSvirbut</t>
  </si>
  <si>
    <t>Novik</t>
  </si>
  <si>
    <t>Silvanovich</t>
  </si>
  <si>
    <t>Korotkikh</t>
  </si>
  <si>
    <t>SHvaikovskaia</t>
  </si>
  <si>
    <t>IAkimchuk</t>
  </si>
  <si>
    <t>Olesia</t>
  </si>
  <si>
    <t>Цвирбут Юлия / TSvirbut IUliia / 1992</t>
  </si>
  <si>
    <t>Трубкина Анастасия / Trubkina Anastasiia / 1989</t>
  </si>
  <si>
    <t>Новик Анастасия / Novik Anastasiia / 1985</t>
  </si>
  <si>
    <t>Сильванович Валерия / Silvanovich Valeriia / 1998</t>
  </si>
  <si>
    <t>Коротких Елена / Korotkikh Elena / 1984</t>
  </si>
  <si>
    <t>Швайковская Ольга / SHvaikovskaia Olga / 1979</t>
  </si>
  <si>
    <t>Якимчук Надежда / IAkimchuk Nadezhda / 1986</t>
  </si>
  <si>
    <t>Федченко Олеся / Fedchenko Olesia / 1977</t>
  </si>
  <si>
    <t>8. Жук-трейл # 5 Крево, Трейл 21</t>
  </si>
  <si>
    <t>Мальков</t>
  </si>
  <si>
    <t>Валентин</t>
  </si>
  <si>
    <t>Никонов</t>
  </si>
  <si>
    <t>Насвит</t>
  </si>
  <si>
    <t>Кирcанов</t>
  </si>
  <si>
    <t>Молчан</t>
  </si>
  <si>
    <t>Кусов</t>
  </si>
  <si>
    <t>Выборный</t>
  </si>
  <si>
    <t>Андуро</t>
  </si>
  <si>
    <t>Жидович</t>
  </si>
  <si>
    <t>Радиончик</t>
  </si>
  <si>
    <t>Герасимов</t>
  </si>
  <si>
    <t>Stupiak</t>
  </si>
  <si>
    <t>Комар</t>
  </si>
  <si>
    <t>Lakustov</t>
  </si>
  <si>
    <t>Alex</t>
  </si>
  <si>
    <t>Щербина</t>
  </si>
  <si>
    <t>Мейсак</t>
  </si>
  <si>
    <t>Самсонов</t>
  </si>
  <si>
    <t>Коньшин</t>
  </si>
  <si>
    <t>Malkov</t>
  </si>
  <si>
    <t>Nikonov</t>
  </si>
  <si>
    <t>Nasvit</t>
  </si>
  <si>
    <t>Kircanov</t>
  </si>
  <si>
    <t>Molchan</t>
  </si>
  <si>
    <t>Kusov</t>
  </si>
  <si>
    <t>Vybornyi</t>
  </si>
  <si>
    <t>Anduro</t>
  </si>
  <si>
    <t>SHepetko</t>
  </si>
  <si>
    <t>Radionchik</t>
  </si>
  <si>
    <t>Gerasimov</t>
  </si>
  <si>
    <t>Komar</t>
  </si>
  <si>
    <t>SHCHerbina</t>
  </si>
  <si>
    <t>Meisak</t>
  </si>
  <si>
    <t>Samsonov</t>
  </si>
  <si>
    <t>Konshin</t>
  </si>
  <si>
    <t>Valentin</t>
  </si>
  <si>
    <t>Лакустов</t>
  </si>
  <si>
    <t>Алекс</t>
  </si>
  <si>
    <t>Ступяк</t>
  </si>
  <si>
    <t>Мальков Валентин / Malkov Valentin / 1988</t>
  </si>
  <si>
    <t>Никонов Максим / Nikonov Maksim / 1979</t>
  </si>
  <si>
    <t>Насвит Дмитрий / Nasvit Dmitrii / 1986</t>
  </si>
  <si>
    <t>Кирcанов Алексей / Kircanov Aleksei / 1981</t>
  </si>
  <si>
    <t>Молчан Александр / Molchan Aleksandr / 1988</t>
  </si>
  <si>
    <t>Кусов Иван / Kusov Ivan / 1993</t>
  </si>
  <si>
    <t>Выборный Александр / Vybornyi Aleksandr / 1985</t>
  </si>
  <si>
    <t>Левчук Александр / Levchuk Aleksandr / 1970</t>
  </si>
  <si>
    <t>Андуро Сергей / Anduro Sergei / 1986</t>
  </si>
  <si>
    <t>Шепетько Сергей / SHepetko Sergei / 1987</t>
  </si>
  <si>
    <t>Юкевич Андрей / IUkevich Andrei / 1990</t>
  </si>
  <si>
    <t>Радиончик Александр / Radionchik Aleksandr / 1985</t>
  </si>
  <si>
    <t>Герасимов Юрий / Gerasimov IUrii / 1992</t>
  </si>
  <si>
    <t>Зеленко Алексей / Zelenko Aleksei / 1980</t>
  </si>
  <si>
    <t>Ступяк Андрей / Stupiak Andrei / 1979</t>
  </si>
  <si>
    <t>Комар Артем / Komar Artem / 1998</t>
  </si>
  <si>
    <t>Лакустов Алекс / Lakustov Alex / 1986</t>
  </si>
  <si>
    <t>Кузьменок Денис / Kuzmenok Denis / 1979</t>
  </si>
  <si>
    <t>Зуй Александр / Zui Aleksandr / 1980</t>
  </si>
  <si>
    <t>Щербина Максим / SHCHerbina Maksim / 1976</t>
  </si>
  <si>
    <t>Мейсак Александр / Meisak Aleksandr / 1989</t>
  </si>
  <si>
    <t>Самсонов Никита / Samsonov Nikita / 1989</t>
  </si>
  <si>
    <t>Коньшин Андрей / Konshin Andrei / 1988</t>
  </si>
  <si>
    <t>Зятикова</t>
  </si>
  <si>
    <t>Брагин</t>
  </si>
  <si>
    <t>Тарасенко</t>
  </si>
  <si>
    <t>Шапелевич</t>
  </si>
  <si>
    <t>Карпович</t>
  </si>
  <si>
    <t>Зятиков</t>
  </si>
  <si>
    <t>Ben</t>
  </si>
  <si>
    <t>Bilel</t>
  </si>
  <si>
    <t>7. Жук-трейл # 5 Крево, Трейл 45</t>
  </si>
  <si>
    <t>Ziatikova</t>
  </si>
  <si>
    <t>Bragin</t>
  </si>
  <si>
    <t>Tarasenko</t>
  </si>
  <si>
    <t>SHapelevich</t>
  </si>
  <si>
    <t>Karpovich</t>
  </si>
  <si>
    <t>ZHuchkov</t>
  </si>
  <si>
    <t>Ziatikov</t>
  </si>
  <si>
    <t>Борисевич Анастасия / Borisevich Anastasiia / 1985</t>
  </si>
  <si>
    <t>Зятикова Наталья / Ziatikova Natalia / 1983</t>
  </si>
  <si>
    <t>Брагин Иван / Bragin Ivan / 1986</t>
  </si>
  <si>
    <t>Тарасенко Павел / Tarasenko Pavel / 1983</t>
  </si>
  <si>
    <t>Иванчик Константин / Ivanchik Konstantin / 1983</t>
  </si>
  <si>
    <t>Карпович Владимир / Karpovich Vladimir / 1983</t>
  </si>
  <si>
    <t>Жучков Алексей / ZHuchkov Aleksei / 1985</t>
  </si>
  <si>
    <t>Зятиков Евгений / Ziatikov Evgenii / 1982</t>
  </si>
  <si>
    <t>Ben Bilel / Ben Bilel / 1981</t>
  </si>
  <si>
    <t>Сулимчик</t>
  </si>
  <si>
    <t>Жила</t>
  </si>
  <si>
    <t>Рагойша</t>
  </si>
  <si>
    <t>Пётр</t>
  </si>
  <si>
    <t>Суховей</t>
  </si>
  <si>
    <t>Кислицын</t>
  </si>
  <si>
    <t>Тофоров</t>
  </si>
  <si>
    <t>Мартысевич</t>
  </si>
  <si>
    <t>Глушков</t>
  </si>
  <si>
    <t>Anatska</t>
  </si>
  <si>
    <t>Leanid</t>
  </si>
  <si>
    <t>Sulimchik</t>
  </si>
  <si>
    <t>ZHila</t>
  </si>
  <si>
    <t>Ragoisha</t>
  </si>
  <si>
    <t>Sukhovei</t>
  </si>
  <si>
    <t>Kislitsyn</t>
  </si>
  <si>
    <t>Toforov</t>
  </si>
  <si>
    <t>Martysevich</t>
  </si>
  <si>
    <t>Glushkov</t>
  </si>
  <si>
    <t>Petr</t>
  </si>
  <si>
    <t>Анацко</t>
  </si>
  <si>
    <t>Сулимчик Оксана / Sulimchik Oksana / 1986</t>
  </si>
  <si>
    <t>Жила Анастасия / ZHila Anastasiia / 1994</t>
  </si>
  <si>
    <t>Рагойша Пётр / Ragoisha Petr / 1976</t>
  </si>
  <si>
    <t>Суховей Михаил / Sukhovei Mikhail / 1991</t>
  </si>
  <si>
    <t>Кислицын Артем / Kislitsyn Artem / 1992</t>
  </si>
  <si>
    <t>Тофоров Дмитрий / Toforov Dmitrii / 1991</t>
  </si>
  <si>
    <t>Мартысевич Роман / Martysevich Roman / 1993</t>
  </si>
  <si>
    <t>Глушков Александр / Glushkov Aleksandr / 1980</t>
  </si>
  <si>
    <t>Анацко Леонид / Anatska Leanid / 1961</t>
  </si>
  <si>
    <t>6. Жук-трейл # 5 Крево, Трейл 70</t>
  </si>
  <si>
    <t>Остаповец</t>
  </si>
  <si>
    <t>Белая</t>
  </si>
  <si>
    <t>Остаповец Евгений / Astapavets Yauheni / 1990</t>
  </si>
  <si>
    <t>Белая Юлия / Belaya Yuliya / 1988</t>
  </si>
  <si>
    <t>Михно Борис / Mikhno Barys / 1982</t>
  </si>
  <si>
    <t>Верещако</t>
  </si>
  <si>
    <t>Vereshchako</t>
  </si>
  <si>
    <t>Верещако Павел / Vereshchako Pavel / 1988</t>
  </si>
  <si>
    <t>Гринько Анастасия / Grynko Anastasiia / 1993</t>
  </si>
  <si>
    <t>Жидович Вадим / Zhydovich Vadzim / 1984</t>
  </si>
  <si>
    <t>Жданович Андрей / Zdanovich Andrei / 1973</t>
  </si>
  <si>
    <t>Шепетько Сергей / Shepetko Sergei / 1987</t>
  </si>
  <si>
    <t>Шапелевич Максим / Shapelevich Maxim / 1987</t>
  </si>
  <si>
    <t>Шапелевич Максим / SHapelevich Maxim / 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</si>
</sst>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_ ;[Red]\-0.00\ 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5">
    <xf numFmtId="0" fontId="0" fillId="0" borderId="0" xfId="0"/>
    <xf numFmtId="0" fontId="6" fillId="0" borderId="0" xfId="0" applyFont="1" applyAlignment="1">
      <alignment horizontal="left" vertical="center" indent="8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0" fontId="6" fillId="0" borderId="0" xfId="0" applyFont="1" applyAlignment="1">
      <alignment vertical="top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0" fontId="7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 wrapText="1"/>
    </xf>
    <xf numFmtId="2" fontId="7" fillId="0" borderId="1" xfId="0" applyNumberFormat="1" applyFont="1" applyBorder="1"/>
    <xf numFmtId="2" fontId="0" fillId="0" borderId="1" xfId="0" applyNumberFormat="1" applyBorder="1"/>
    <xf numFmtId="0" fontId="7" fillId="4" borderId="1" xfId="0" applyFon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7" fillId="6" borderId="1" xfId="0" applyFont="1" applyFill="1" applyBorder="1"/>
    <xf numFmtId="2" fontId="7" fillId="5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 applyAlignment="1">
      <alignment vertical="center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164" fontId="9" fillId="0" borderId="1" xfId="0" applyNumberFormat="1" applyFont="1" applyBorder="1" applyAlignment="1">
      <alignment horizontal="left" wrapText="1"/>
    </xf>
    <xf numFmtId="0" fontId="7" fillId="0" borderId="1" xfId="0" applyFont="1" applyBorder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7" fillId="0" borderId="0" xfId="0" applyFont="1" applyBorder="1"/>
    <xf numFmtId="0" fontId="4" fillId="6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7" fillId="0" borderId="1" xfId="1" applyFont="1" applyFill="1" applyBorder="1"/>
    <xf numFmtId="2" fontId="7" fillId="6" borderId="1" xfId="0" applyNumberFormat="1" applyFont="1" applyFill="1" applyBorder="1" applyAlignment="1">
      <alignment wrapText="1"/>
    </xf>
    <xf numFmtId="2" fontId="7" fillId="6" borderId="1" xfId="0" applyNumberFormat="1" applyFont="1" applyFill="1" applyBorder="1"/>
    <xf numFmtId="165" fontId="0" fillId="0" borderId="1" xfId="0" pivotButton="1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left"/>
    </xf>
    <xf numFmtId="0" fontId="3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0" fillId="0" borderId="3" xfId="0" applyBorder="1"/>
    <xf numFmtId="166" fontId="1" fillId="0" borderId="0" xfId="2" applyNumberFormat="1" applyAlignment="1">
      <alignment horizontal="center"/>
    </xf>
    <xf numFmtId="0" fontId="1" fillId="6" borderId="1" xfId="0" applyFont="1" applyFill="1" applyBorder="1" applyAlignment="1">
      <alignment wrapText="1"/>
    </xf>
    <xf numFmtId="2" fontId="7" fillId="0" borderId="0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2" fontId="0" fillId="0" borderId="0" xfId="0" applyNumberFormat="1" applyBorder="1"/>
  </cellXfs>
  <cellStyles count="3">
    <cellStyle name="Обычный" xfId="0" builtinId="0"/>
    <cellStyle name="Обычный 2" xfId="1"/>
    <cellStyle name="Обычный 3" xfId="2"/>
  </cellStyles>
  <dxfs count="68"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_ ;[Red]\-0.00\ 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numFmt numFmtId="165" formatCode="0.00_ ;[Red]\-0.00\ 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217.851780439814" createdVersion="4" refreshedVersion="4" minRefreshableVersion="3" recordCount="440">
  <cacheSource type="worksheet">
    <worksheetSource ref="A1:N441" sheet="личные рез-ты"/>
  </cacheSource>
  <cacheFields count="14">
    <cacheField name="где (служубн 1)" numFmtId="0">
      <sharedItems count="9">
        <s v="1. Зима минус 100, Трейл 50"/>
        <s v="2. Зима минус 100, Трейл 100"/>
        <s v="3. Жук-трейл # 4 Минское Море , Трейл 25"/>
        <s v="4. Жук-трейл # 4 Минское Море , Трейл 16"/>
        <s v="5. Жук-трейл # 4 Минское Море , Трейл 8"/>
        <s v="6. Жук-трейл # 5 Крево, Трейл 70"/>
        <s v="7. Жук-трейл # 5 Крево, Трейл 45"/>
        <s v="8. Жук-трейл # 5 Крево, Трейл 21"/>
        <s v="9. Жук-трейл # 5 Крево, Трейл 10"/>
      </sharedItems>
    </cacheField>
    <cacheField name="очки" numFmtId="2">
      <sharedItems containsSemiMixedTypes="0" containsString="0" containsNumber="1" minValue="9.57" maxValue="113.8"/>
    </cacheField>
    <cacheField name="пол" numFmtId="0">
      <sharedItems count="2">
        <s v="ж"/>
        <s v="м"/>
      </sharedItems>
    </cacheField>
    <cacheField name="к-во по полу" numFmtId="0">
      <sharedItems containsSemiMixedTypes="0" containsString="0" containsNumber="1" containsInteger="1" minValue="3" maxValue="81"/>
    </cacheField>
    <cacheField name="фамилия" numFmtId="0">
      <sharedItems/>
    </cacheField>
    <cacheField name="имя" numFmtId="0">
      <sharedItems/>
    </cacheField>
    <cacheField name="surname" numFmtId="0">
      <sharedItems/>
    </cacheField>
    <cacheField name="name" numFmtId="0">
      <sharedItems/>
    </cacheField>
    <cacheField name="Ф+И (служебн 2)" numFmtId="0">
      <sharedItems/>
    </cacheField>
    <cacheField name="Ф+И (служебн 3)" numFmtId="0">
      <sharedItems count="346">
        <s v="Скирук Юлия / Skiruk IUliia / 1988"/>
        <s v="Белинская Галина / Belinskaia Galina / 1980"/>
        <s v="Обухова Екатерина / Obukhova Ekaterina / 1978"/>
        <s v="Куцун Надежда / Kutsun Nadezhda / 1982"/>
        <s v="Михно Алла / Mikhno Alla / 1979"/>
        <s v="Радчук Алеся / Radchuk Alesia / 1996"/>
        <s v="Янович Лена / IAnovich Lena / 1996"/>
        <s v="Кордунская Екатерина / Kordunskaia Ekaterina / 1983"/>
        <s v="Чернель Татьяна / CHernel Tatiana / 1982"/>
        <s v="Арловская Кристина / Arlovskaia Kristina / 1989"/>
        <s v="Литвинка Нина / Litvinka Nina / 1991"/>
        <s v="Евсюченя Александр / Evsiuchenia Aleksandr / 1991"/>
        <s v="Некрасов Василий / Nekrasov Vasilii / 1986"/>
        <s v="Березовский Андрей / BERAZOUSKI Andrei / 1973"/>
        <s v="Сидоревич Александр / Sidorevich Aleksandr / 1985"/>
        <s v="Скуратович Антон / Skuratovich Anton / 1985"/>
        <s v="Бабицкий Кирилл / Babitskii Kirill / 1998"/>
        <s v="Лисовский Павел / Lisovskii Pavel / 1986"/>
        <s v="Коровец Богдан / Korovets Bogdan / 1976"/>
        <s v="Крисенков Алексей / Krisenkov Aleksei / 1983"/>
        <s v="Рачковский Сергей / Rachkovskii Sergei / 1988"/>
        <s v="Лисовский Виктор / Lisovskii Viktor / 1964"/>
        <s v="Тюев Даниил / Tiuev Daniil / 1977"/>
        <s v="Лавник Игорь / Lavnik Igor / 1983"/>
        <s v="Грек Илья / Grek Ilia / 1992"/>
        <s v="Поцелуев Сергей / Potseluev Sergei / 1973"/>
        <s v="Малалетников Павел / Malaletnikov Pavel / 1982"/>
        <s v="Храмов Антон / KHramov Anton / 1991"/>
        <s v="Мурашов Владимир / Murashov Vladimir / 1983"/>
        <s v="Быков Владимир / Bykov Vladimir / 1977"/>
        <s v="Михно Борис / Mikhno Barys / 1982"/>
        <s v="Иванчик Александр / Ivanchik Aleksandr / 1990"/>
        <s v="Леверовский Александр / Leverovskii Aleksandr / 1988"/>
        <s v="Чичин Юрий / CHichin IUrii / 1979"/>
        <s v="Бачища Николай / Bachishcha Nikolai / 1988"/>
        <s v="Кузьмич Дмитрий / Kuzmich Dmitrii / 1975"/>
        <s v="Лялеко Сергей / Lialeko Sergei / 1986"/>
        <s v="Лучкин Олег / Luchkin Oleg / 1983"/>
        <s v="Занько Юрий / Zanko IUrii / 1982"/>
        <s v="Печёнов Георгий / Pechenov Georgii / 1975"/>
        <s v="Ананич Александр / Ananich Aleksandr / 1979"/>
        <s v="Катонов Василий / Katonov Vasilii / 1985"/>
        <s v="Медвецкий Денис / Medvetskii Denis / 1986"/>
        <s v="Малаховский Александр / Malakhovskii Aleksandr / 1985"/>
        <s v="Суховерхая Татьяна / Sukhoverkhaia Tatiana / 1986"/>
        <s v="Пивень Андрей / Piven Andrei / 1992"/>
        <s v="Исаев Антон / Isaev Anton / 1979"/>
        <s v="Синица Кирилл / Sinitsa Kirill / 1981"/>
        <s v="Лысенко Павел / Lysenko Pavel / 1966"/>
        <s v="Борисевич Леонид / Borisevich Leonid / 1969"/>
        <s v="Подрез Ярослав / Podrez IAroslav / 1996"/>
        <s v="Селютин Владимир / Seliutin Vladimir / 1990"/>
        <s v="Фенченко Алексей / Fenchenko Aleksei / 1989"/>
        <s v="Харитонов Иван / KHaritonov Ivan / 1973"/>
        <s v="Лесковец Александр / Leskovets Aleksandr / 1990"/>
        <s v="Нестерович Сергей / Nesterovich Sergei / 1994"/>
        <s v="Сорокин Денис / Sorokin Denis / 1998"/>
        <s v="Маркевич Денис / Markevich Denis / 1981"/>
        <s v="Олин Денис / Olin Denis / 1976"/>
        <s v="Гилевич Диана / Gilevich Diana / 1993"/>
        <s v="Гилевич Кристина / Gilevich Kristina / 1994"/>
        <s v="Белая Юлия / Belaya Yuliya / 1988"/>
        <s v="Голубева Елена / Golubeva Elena / 1987"/>
        <s v="Литвинская Людмила / Litvinskaia Liudmila / 1977"/>
        <s v="Василевич Валентина / Vasilevich Valentina / 1998"/>
        <s v="Михалкин Сергей / Mikhalkin Sergei / 1989"/>
        <s v="Сердитов Вадим / Serditov Vadim / 1993"/>
        <s v="Ходан Александр / Hodan Alexandr / 1988"/>
        <s v="Леонов Иван / Leonov Ivan / 1986"/>
        <s v="Вагин Андрей / Vagin Andrei / 1989"/>
        <s v="Журавлёв Андрей / ZHuravlev Andrei / 1978"/>
        <s v="Ласюк Юрий / Lasiuk IUrii / 1987"/>
        <s v="Овсиюк Богдан / Ovsiiuk Bogdan / 1993"/>
        <s v="Солодкин Сергей / Salodkin Siarhei / 1984"/>
        <s v="Молочко Александр / Molochko Aleksandr / 1981"/>
        <s v="Лукашенок Алексей / Lukashenok Aleksei / 1978"/>
        <s v="Ермохин Максим / Ermokhin Maksim / 1975"/>
        <s v="Камышкайло Анатолий / Kamyshkailo Anatolii / 1981"/>
        <s v="Филитарин Дмитрий / Filitarin Dmitrii / 1987"/>
        <s v="Тихонов Василий / Tikhonov Vasilii / 1993"/>
        <s v="Остаповец Евгений / Astapavets Yauheni / 1990"/>
        <s v="Тривашкевич Евгений / Trivashkevich Evgenii / 1996"/>
        <s v="Остапов Владимир / Astapau Uladzimir / 1977"/>
        <s v="Дельянов Одиссей / Delianov Odissei / 1979"/>
        <s v="Орловский Павел / Arlouski Pavel / 1989"/>
        <s v="Попадюк Игорь / Popadiuk Igor / 1982"/>
        <s v="Таран Виталий / Taran Vitalii / 1983"/>
        <s v="Алексеев Алексей / Alexeev Alexey / 1980"/>
        <s v="Шклярик Олег / SHkliarik Oleg / 1970"/>
        <s v="Бокша Сергей / Boksha Sergei / 1988"/>
        <s v="Свечников Антон / Svechnikau Anton / 1991"/>
        <s v="Львовский Андрей / Lvovskii Andrei / 1991"/>
        <s v="Марчук Александр / Marchuk Aleksandr / 1986"/>
        <s v="Веремейчик Юрий / Veremeichik IUrii / 1979"/>
        <s v="Жданович Андрей / Zdanovich Andrei / 1973"/>
        <s v="Федорович Николай / Fedorovich Nikolai / 1959"/>
        <s v="Заяц Александр / Zaiats Aleksandr / 1978"/>
        <s v="Славинский Дмитрий / Slavinskii Dmitrii / 1986"/>
        <s v="Симонов Вадим / Simonov Vadim / 1985"/>
        <s v="Драгун Борис / Dragun Boris / 1970"/>
        <s v="Кожемякин Владимир / Kozhemiakin Vladimir / 1970"/>
        <s v="Селиванов Алексавндр / Selivanov Aleksavndr / 1970"/>
        <s v="Писаренко Андрей / Pisarenko Andrei / 1957"/>
        <s v="Глушаков Сергей / Glushakov Sergei / 1958"/>
        <s v="Кожан Михаил / Kozhan Mikhail / 1946"/>
        <s v="Илатовский Дмитрий / Ilatovskii Dmitrii / 1974"/>
        <s v="Дегтярев Сергей / Degtiarev Sergei / 1983"/>
        <s v="Брытько Роман / Brytko Roman / 1995"/>
        <s v="Кохан Виталий / Kokhan Vitalii / 1982"/>
        <s v="Шепетько Сергей / Shepetko Sergei / 1987"/>
        <s v="Ермак Алексей / Ermak Aleksei / 1984"/>
        <s v="Шило Руслан / SHilo Ruslan / 1993"/>
        <s v="Шапелевич Максим / Shapelevich Maxim / 1987"/>
        <s v="Якубовский Игорь / IAkubovskii Igor / 1984"/>
        <s v="Жучков Алексей / Zhuchkov Aleksei / 1985"/>
        <s v="Иолтуховский Владислав / Ioltukhovskii Vladislav / 1971"/>
        <s v="Херзен Андрей / Herzen Andrey / 1984"/>
        <s v="Милинкевич Елена / Milinkevich Elena / 1977"/>
        <s v="Казакевич Ирина / Kazakevich Irina / 1969"/>
        <s v="Журавлёва Оксана / ZHuravleva Oksana / 1980"/>
        <s v="Танасейчук Анна / Tanaseichuk Anna / 1983"/>
        <s v="Пухаева Светлана / Pukhaeva Svetlana / 1980"/>
        <s v="Ямбушева Катерина / IAmbusheva Katerina / 1987"/>
        <s v="Едомская Вольга / Edomskaia Volga / 1987"/>
        <s v="Сикорская Настя / Sikorskaia Nastia / 1983"/>
        <s v="Невмержицкая Анна / Nevmerzhitskaia Anna / 1997"/>
        <s v="Таранко Марта / Taranko Marta / 1990"/>
        <s v="Григорьева Светлана / Grigoreva Svetlana / 1984"/>
        <s v="Чеботаева Валерия / CHebotaeva Valeriia / 1993"/>
        <s v="Малаховская Татьяна / Malakhovskaia Tatiana / 1989"/>
        <s v="Булеева Наталья / Buleeva Natalia / 1969"/>
        <s v="Липницкая Виктория / Lipnitskaya Victoria / 1987"/>
        <s v="Грейд Юлия / Greid IUliia / 1986"/>
        <s v="Гринько Анастасия / Hrynko Nastassia / 1993"/>
        <s v="Трубкина Инна / Trubkina Inna / 1972"/>
        <s v="Сильченко Наталья / Silchenko Natalia / ?"/>
        <s v="Мурашкина Галина / Murashkina Galina / 1988"/>
        <s v="Туровец Ольга / Turovets Olga / 1979"/>
        <s v="Вдовиченко Ирина / Vdovichenko Irina / 1989"/>
        <s v="Петкевич Лилия / Petkevich Liliia / 1990"/>
        <s v="Стасевич Александр / Stasevich Aleksandr / 1987"/>
        <s v="Волков Николай / Volkov Nikolai / 1989"/>
        <s v="Захаркин Сергей / Zakharkin Sergei / 1976"/>
        <s v="Чеботаев Сергей / CHebotaev Sergei / 1989"/>
        <s v="Бузо Александр / Buzo Aleksandr / 1982"/>
        <s v="Михнюк Виктор / Mikhniuk Viktor / 1990"/>
        <s v="Нечаев Владимир / Nechaev Vladimir / 1995"/>
        <s v="Пузаревский Роман / Puzarevskii Roman / 1994"/>
        <s v="Лойко Сергей / Loiko Sergei / 1985"/>
        <s v="Зеленко Дмитрий / Zelenko Dmitrii / 1987"/>
        <s v="Юкевич Александр / IUkevich Aleksandr / 1983"/>
        <s v="Павленко Юрий / Pavlenko IUrii / 1983"/>
        <s v="Слободько Дмитрий / Slobodko Dmitrii / 1984"/>
        <s v="Бунос Анатолий / Bunos Anatolii / 1956"/>
        <s v="Савич Евгений / Savich Evgeny / 1980"/>
        <s v="Верещако Павел / Vereshchako Pavel / 1988"/>
        <s v="Искорцев Алексей / Iskortsev Aleksei / 1980"/>
        <s v="Игнатович Александр / Ignatovich Aleksandr / 1992"/>
        <s v="Ролдугин Михаил / Roldugin Mikhail / 1987"/>
        <s v="Ладеев Дмитрий / Ladeev Dmitrii / 1981"/>
        <s v="Лукьянов Александр / Lukianov Aleksandr / 1979"/>
        <s v="Жидович Вадим / Zhydovich Vadzim / 1984"/>
        <s v="Ярмончик Игорь / IArmonchik Igor / 1985"/>
        <s v="Скляр Антон / Skliar Anton / 1983"/>
        <s v="Пугач Вадим / Pugach Vadim / 1985"/>
        <s v="Зайчук Кирилл / Zaichuk Kirill / 1990"/>
        <s v="Хацкевич Дмитрий / KHatskevich Dmitrii / 1985"/>
        <s v="Мертенс Андрей / Mertens Andrei / 1992"/>
        <s v="Миканович Антон / Mikanovich Anton / 1990"/>
        <s v="Панковец Николай / Pankavets Mikalai / 1979"/>
        <s v="Лопатик Юрий / Lopatik IUrii / 1984"/>
        <s v="Стельмах Юрий / Stelmakh IUrii / 1982"/>
        <s v="Никрашевич Сергей / Nikrashevich Sergei / 1985"/>
        <s v="Казарин Дмитрий / Kazarin Dmitrii / 1994"/>
        <s v="Коляда Юрий / Koliada IUrii / 1980"/>
        <s v="Горшков Игорь / Gorshkov Igor / 1977"/>
        <s v="Герасевич Максим / Gerasevich Maksim / ?"/>
        <s v="Аржаников Евгений / Arzhanikov Evgenii / 1976"/>
        <s v="Кузьменок Денис / Kuzmenok Denis / 1979"/>
        <s v="Якимченко Анатолий / IAkimchenko Anatolii / 1967"/>
        <s v="Пехтерева Татьяна / Pekhtereva Tatiana / 1987"/>
        <s v="Черкас Александра / CHerkas Aleksandra / 1992"/>
        <s v="Хлопцева Инга / Khloptseva Inga / 1982"/>
        <s v="Чеснокова Надежда / CHesnokova Nadezhda / 1988"/>
        <s v="Шаповалова Ирина / SHapovalova Irina / 1993"/>
        <s v="Полякова Анна / Poliakova Anna / 1987"/>
        <s v="Жданович Александра / ZHdanovich Aleksandra / 1985"/>
        <s v="Гриб Екатерина / Grib Ekaterina / 1981"/>
        <s v="Малышко Татьяна / Malyshko Tatiana / 1983"/>
        <s v="Коновалова Елена / Konovalova Elena / 1975"/>
        <s v="Широкова Анастасия / SHirokova Anastasiia / 1988"/>
        <s v="Селищева Ирина / Selishcheva Irina / 1983"/>
        <s v="Жучина Катерина / ZHuchina Katerina / 1986"/>
        <s v="Кукобникова Вита / Kukobnikova Vita / 1993"/>
        <s v="Зеленко Диана / Zelenko Diana / 1988"/>
        <s v="Белоцкая Елена / Belotskaia Elena / 1987"/>
        <s v="Гладкова Анна / Gladkova Anna / 1985"/>
        <s v="Когалёнок Елена / Kogalenok Elena / 1979"/>
        <s v="Шкрабо Ольга / SHkrabo Olga / 1985"/>
        <s v="Круглова Александра / Kruglova Aleksandra / 1989"/>
        <s v="Ладутько Наталья / Ladutko Natalia / 1974"/>
        <s v="Федченко Ярослава / Fedchenko IAroslava / 2002"/>
        <s v="Лабунская Ирина / Labunskaia Irina / 1983"/>
        <s v="Клауч Екатерина / Klauch Ekaterina / 1987"/>
        <s v="Гидлевский Дмитрий / Gidlevskii Dmitrii / 1986"/>
        <s v="Шипунов Олег / SHipunov Oleg / 1992"/>
        <s v="Хорошавин Вячеслав / KHoroshavin Viacheslav / 1985"/>
        <s v="Жучин Алексей / ZHuchin Aleksei / 1983"/>
        <s v="Католиков Роман / Katolikov Roman / 1985"/>
        <s v="Симогостицкий Александр / Simogostitskii Aleksandr / 1987"/>
        <s v="Мацко Сергей / Matsko Sergei / 1991"/>
        <s v="Потапов Сергей / Potapov Sergei / 1988"/>
        <s v="Григорович Руслан / Grigorovich Ruslan / 1987"/>
        <s v="Макарский Сергей / Makarski Siarhei / 1987"/>
        <s v="Сухобаевский Николай / Sukhobaevskii Nikolai / 1986"/>
        <s v="Володько Андрей / Volodko Andrei / 1986"/>
        <s v="Королёв Максим / Korolev Maksim / 1989"/>
        <s v="Барсумян Артур / Barsumian Artur / 1992"/>
        <s v="Нежаветс Сергей / Nezhavets Siarhei / 1989"/>
        <s v="Палий Андрей / Palii Andrei / 1984"/>
        <s v="Фигурин Дмитрий / Figurin Dmitrii / 1982"/>
        <s v="Явтушенко Вадим / Yavtushenko Vadim / 1981"/>
        <s v="Кравчук Александр / Kravchuk Aleksandr / 1983"/>
        <s v="Дундукоў Андрэй / Dunduko Andrei / 1985"/>
        <s v="Вайтешонок Сергей / Vaiteshonok Sergei / 1981"/>
        <s v="Метелица Антон / Metelitsa Anton / 1989"/>
        <s v="Кузьменко Иван / Kuzmenko Ivan / 1981"/>
        <s v="Пехтерев Сергей / Pekhterev Sergei / 1979"/>
        <s v="Капустин Егор / Kapustin Egor / 2004"/>
        <s v="Захаров Иван / Zakharov Ivan / 1979"/>
        <s v="Лазаренок Глеб / Lazarenok Gleb / 1982"/>
        <s v="Шульпенков Александр / SHulpenkov Aleksandr / 1986"/>
        <s v="Рускевич Максим / Ruskevich Maksim / 1990"/>
        <s v="Моргачев Андрей / Morgachev Andrei / 1981"/>
        <s v="Выробов Дмитрий / Varabyou Dzmitry / 1988"/>
        <s v="Чалый Николай / CHalyi Nikolai / 1980"/>
        <s v="Манкевич Алексей / Mankevich Aleksei / 1972"/>
        <s v="Клауч Виктор / Klauch Viktor / 1988"/>
        <s v="Сулимчик Оксана / Sulimchik Oksana / 1986"/>
        <s v="Жила Анастасия / ZHila Anastasiia / 1994"/>
        <s v="Рагойша Пётр / Ragoisha Petr / 1976"/>
        <s v="Суховей Михаил / Sukhovei Mikhail / 1991"/>
        <s v="Кислицын Артем / Kislitsyn Artem / 1992"/>
        <s v="Тофоров Дмитрий / Toforov Dmitrii / 1991"/>
        <s v="Мартысевич Роман / Martysevich Roman / 1993"/>
        <s v="Глушков Александр / Glushkov Aleksandr / 1980"/>
        <s v="Анацко Леонид / Anatska Leanid / 1961"/>
        <s v="Борисевич Анастасия / Borisevich Anastasiia / 1985"/>
        <s v="Зятикова Наталья / Ziatikova Natalia / 1983"/>
        <s v="Брагин Иван / Bragin Ivan / 1986"/>
        <s v="Тарасенко Павел / Tarasenko Pavel / 1983"/>
        <s v="Иванчик Константин / Ivanchik Konstantin / 1983"/>
        <s v="Карпович Владимир / Karpovich Vladimir / 1983"/>
        <s v="Зятиков Евгений / Ziatikov Evgenii / 1982"/>
        <s v="Ben Bilel / Ben Bilel / 1981"/>
        <s v="Цвирбут Юлия / TSvirbut IUliia / 1992"/>
        <s v="Трубкина Анастасия / Trubkina Anastasiia / 1989"/>
        <s v="Новик Анастасия / Novik Anastasiia / 1985"/>
        <s v="Сильванович Валерия / Silvanovich Valeriia / 1998"/>
        <s v="Коротких Елена / Korotkikh Elena / 1984"/>
        <s v="Швайковская Ольга / SHvaikovskaia Olga / 1979"/>
        <s v="Якимчук Надежда / IAkimchuk Nadezhda / 1986"/>
        <s v="Федченко Олеся / Fedchenko Olesia / 1977"/>
        <s v="Мальков Валентин / Malkov Valentin / 1988"/>
        <s v="Никонов Максим / Nikonov Maksim / 1979"/>
        <s v="Насвит Дмитрий / Nasvit Dmitrii / 1986"/>
        <s v="Кирcанов Алексей / Kircanov Aleksei / 1981"/>
        <s v="Молчан Александр / Molchan Aleksandr / 1988"/>
        <s v="Кусов Иван / Kusov Ivan / 1993"/>
        <s v="Выборный Александр / Vybornyi Aleksandr / 1985"/>
        <s v="Левчук Александр / Levchuk Aleksandr / 1970"/>
        <s v="Андуро Сергей / Anduro Sergei / 1986"/>
        <s v="Юкевич Андрей / IUkevich Andrei / 1990"/>
        <s v="Радиончик Александр / Radionchik Aleksandr / 1985"/>
        <s v="Герасимов Юрий / Gerasimov IUrii / 1992"/>
        <s v="Зеленко Алексей / Zelenko Aleksei / 1980"/>
        <s v="Ступяк Андрей / Stupiak Andrei / 1979"/>
        <s v="Комар Артем / Komar Artem / 1998"/>
        <s v="Лакустов Алекс / Lakustov Alex / 1986"/>
        <s v="Зуй Александр / Zui Aleksandr / 1980"/>
        <s v="Щербина Максим / SHCHerbina Maksim / 1976"/>
        <s v="Мейсак Александр / Meisak Aleksandr / 1989"/>
        <s v="Самсонов Никита / Samsonov Nikita / 1989"/>
        <s v="Коньшин Андрей / Konshin Andrei / 1988"/>
        <s v="Куцакова Татьяна / Kutsakova Tatiana / 1987"/>
        <s v="Тимошенко Алена / Timoshenko Alena / 1982"/>
        <s v="Павловская Светлана / Pavlovskaia Svetlana / 1984"/>
        <s v="Телегина София / Telegina Sofiia / 1991"/>
        <s v="Недведская Лена / Nedvedskaia Lena / 1986"/>
        <s v="Гринько Анастасия / Grynko Anastasiia / 1993"/>
        <s v="Тумашик Екатерина / Tumashik Ekaterina / 1984"/>
        <s v="Торопова Мария / Toropova Mariia / 1989"/>
        <s v="Дунаева Мария / Dunaeva Mariia / 1983"/>
        <s v="Кожемякина Анна / Kozhemiakina Anna / 1991"/>
        <s v="Войтович Татьяна / Voitovich Tatiana / 1986"/>
        <s v="Левчук Ирина / Levchuk Irina / 1974"/>
        <s v="Казак Наталья / Kazak Natalia / 1979"/>
        <s v="Фамичёва Елена / Famicheva Elena / 1993"/>
        <s v="Гончарик Наталья / Goncharik Natalia / 1991"/>
        <s v="Зуй Марина / Zui Marina / 1984"/>
        <s v="Гарбуз Алла / Garbuz Alla / 1969"/>
        <s v="Карабанькова Марина / Karabankova Marina / 1989"/>
        <s v="Лещевич Валерий / Leshchevich Valerii / 1989"/>
        <s v="Мартынов Дмитрий / Martynov Dmitrii / 1984"/>
        <s v="Гамидов Тимур / Gamidov Timur / 1996"/>
        <s v="Кондяр Павел / Kondiar Pavel / 1993"/>
        <s v="Баронов Роман / Baronov Roman / 1993"/>
        <s v="Гайдуков Александр / Gaidukov Aleksandr / 1989"/>
        <s v="Данченко Глеб / Danchenko Gleb / 1986"/>
        <s v="Домбровский Евгений / Dombrovskii Evgenii / 1987"/>
        <s v="Ланин Иван / Lanin Ivan / 1989"/>
        <s v="Костев Евгений / Kostev Evgenii / 1990"/>
        <s v="Сіпачоў Аляксей / S Aliaksei / 1979"/>
        <s v="Крус Виктор / Krus Viktor / 1980"/>
        <s v="Щербаков Илья / SHCHerbakov Ilia / 1989"/>
        <s v="Бегун Егор / Begun Egor / 1988"/>
        <s v="Хамицевич Андрей / KHamitsevich Andrei / 1983"/>
        <s v="Бычинский Владислав / Bychinskii Vladislav / 1992"/>
        <s v="Вирский Константин / Virskii Konstantin / 1977"/>
        <s v="Куликовский Ян / Kulikovskii IAn / 1992"/>
        <s v="Зуевский Роман / Zuevskii Roman / 1986"/>
        <s v="Гамидов Нариман / Gamidov Nariman / 1972"/>
        <s v="Хомич Юрий / KHomich IUrii / 1970"/>
        <s v="Лупин Сергей / Lupin Sergei / 1985"/>
        <s v="Воробьёв Дмитрий / Vorobev Dmitrii / 1988"/>
        <s v="Грицевич Виталий / Gritsevich Vitalii / 1987"/>
        <s v="Бортник Александр / Bortnik Aleksandr / 1994"/>
        <s v="Рудович Александр / Rudovich Aleksandr / 1990"/>
        <s v="Логиновский Михаил / Loginovskii Mikhail / 1976"/>
        <s v="Ремизевич Вадим / Remizevich Vadim / 1980"/>
        <s v="Незнанов Михаил / Neznanov Mikhail / 1982"/>
        <s v="Жукович Артем / ZHukovich Artem / 1988"/>
        <s v="Дашкевич Павел / Dashkevich Pavel / 1999"/>
        <s v="Мороз Евгений / Moroz Evgenii / 1985"/>
        <s v="Сим Игорь / Sim Igor / 1989"/>
        <s v="Ковалев Никита / Kovalev Nikita / 2001"/>
        <s v="Ковалев Михаил / Kovalev Mikhail / 1970"/>
        <s v="Ковриго Сергей / Kovrigo Sergei / 1981"/>
        <s v="Дашкевич Сергей / Dashkevich Sergei / 1996"/>
        <s v="Адаменко Виталий / Adamenko Vitalii / 1985"/>
        <s v="Курата Кенет / Kurata Kenet / 1978"/>
        <s v="Павлов Александр / Pavlov Aleksandr / 1992"/>
        <s v="Жидович Вадим / Zhydovich Vadim / 1984" u="1"/>
        <s v="Кузьменок Денис / Kuzmenok Denis / 1980" u="1"/>
        <s v="Аржаников Евгений / Evgenii Arzhankiov / 1976" u="1"/>
        <s v="Шапелевич Максим / SHapelevich Maksim / 1987" u="1"/>
      </sharedItems>
    </cacheField>
    <cacheField name="г.р." numFmtId="0">
      <sharedItems containsMixedTypes="1" containsNumber="1" containsInteger="1" minValue="1946" maxValue="2004"/>
    </cacheField>
    <cacheField name="место" numFmtId="0">
      <sharedItems containsSemiMixedTypes="0" containsString="0" containsNumber="1" containsInteger="1" minValue="1" maxValue="66"/>
    </cacheField>
    <cacheField name="личный рез-т дистанции" numFmtId="2">
      <sharedItems containsSemiMixedTypes="0" containsString="0" containsNumber="1" minValue="1.7857142857142918" maxValue="100"/>
    </cacheField>
    <cacheField name="личный рез-т соревнований" numFmtId="2">
      <sharedItems containsSemiMixedTypes="0" containsString="0" containsNumber="1" minValue="6.652834289356151" maxValue="1066.77082824756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">
  <r>
    <x v="0"/>
    <n v="54.3"/>
    <x v="0"/>
    <n v="14"/>
    <s v="Скирук"/>
    <s v="Юлия"/>
    <s v="Skiruk"/>
    <s v="IUliia"/>
    <s v="Скирук Юлия / Skiruk IUliia / 1988"/>
    <x v="0"/>
    <n v="1988"/>
    <n v="1"/>
    <n v="100"/>
    <n v="736.88533707762156"/>
  </r>
  <r>
    <x v="0"/>
    <n v="54.3"/>
    <x v="0"/>
    <n v="14"/>
    <s v="Белинская"/>
    <s v="Галина"/>
    <s v="Belinskaia"/>
    <s v="Galina"/>
    <s v="Белинская Галина / Belinskaia Galina / 1980"/>
    <x v="1"/>
    <n v="1980"/>
    <n v="2"/>
    <n v="92.857142857142861"/>
    <n v="684.25067014350577"/>
  </r>
  <r>
    <x v="0"/>
    <n v="54.3"/>
    <x v="0"/>
    <n v="14"/>
    <s v="Обухова"/>
    <s v="Екатерина"/>
    <s v="Obukhova"/>
    <s v="Ekaterina"/>
    <s v="Обухова Екатерина / Obukhova Ekaterina / 1978"/>
    <x v="2"/>
    <n v="1978"/>
    <n v="3"/>
    <n v="85.714285714285722"/>
    <n v="631.61600320938999"/>
  </r>
  <r>
    <x v="0"/>
    <n v="54.3"/>
    <x v="0"/>
    <n v="14"/>
    <s v="Куцун"/>
    <s v="Надежда"/>
    <s v="Kutsun"/>
    <s v="Nadezhda"/>
    <s v="Куцун Надежда / Kutsun Nadezhda / 1982"/>
    <x v="3"/>
    <n v="1982"/>
    <n v="4"/>
    <n v="78.571428571428569"/>
    <n v="578.98133627527409"/>
  </r>
  <r>
    <x v="0"/>
    <n v="54.3"/>
    <x v="0"/>
    <n v="14"/>
    <s v="Михно"/>
    <s v="Алла"/>
    <s v="Mikhno"/>
    <s v="Alla"/>
    <s v="Михно Алла / Mikhno Alla / 1979"/>
    <x v="4"/>
    <n v="1979"/>
    <n v="5"/>
    <n v="71.428571428571431"/>
    <n v="526.3466693411583"/>
  </r>
  <r>
    <x v="0"/>
    <n v="54.3"/>
    <x v="0"/>
    <n v="14"/>
    <s v="Радчук"/>
    <s v="Алеся"/>
    <s v="Radchuk"/>
    <s v="Alesia"/>
    <s v="Радчук Алеся / Radchuk Alesia / 1996"/>
    <x v="5"/>
    <n v="1996"/>
    <n v="6"/>
    <n v="64.285714285714278"/>
    <n v="473.71200240704235"/>
  </r>
  <r>
    <x v="0"/>
    <n v="54.3"/>
    <x v="0"/>
    <n v="14"/>
    <s v="Янович"/>
    <s v="Лена"/>
    <s v="IAnovich"/>
    <s v="Lena"/>
    <s v="Янович Лена / IAnovich Lena / 1996"/>
    <x v="6"/>
    <n v="1996"/>
    <n v="7"/>
    <n v="57.142857142857146"/>
    <n v="421.07733547292662"/>
  </r>
  <r>
    <x v="0"/>
    <n v="54.3"/>
    <x v="0"/>
    <n v="14"/>
    <s v="Кордунская"/>
    <s v="Екатерина"/>
    <s v="Kordunskaia"/>
    <s v="Ekaterina"/>
    <s v="Кордунская Екатерина / Kordunskaia Ekaterina / 1983"/>
    <x v="7"/>
    <n v="1983"/>
    <n v="8"/>
    <n v="50"/>
    <n v="368.44266853881078"/>
  </r>
  <r>
    <x v="0"/>
    <n v="54.3"/>
    <x v="0"/>
    <n v="14"/>
    <s v="Чернель"/>
    <s v="Татьяна"/>
    <s v="CHernel"/>
    <s v="Tatiana"/>
    <s v="Чернель Татьяна / CHernel Tatiana / 1982"/>
    <x v="8"/>
    <n v="1982"/>
    <n v="9"/>
    <n v="42.857142857142861"/>
    <n v="315.80800160469499"/>
  </r>
  <r>
    <x v="0"/>
    <n v="54.3"/>
    <x v="0"/>
    <n v="14"/>
    <s v="Арловская"/>
    <s v="Кристина"/>
    <s v="Arlovskaia"/>
    <s v="Kristina"/>
    <s v="Арловская Кристина / Arlovskaia Kristina / 1989"/>
    <x v="9"/>
    <n v="1989"/>
    <n v="10"/>
    <n v="35.714285714285708"/>
    <n v="263.1733346705791"/>
  </r>
  <r>
    <x v="0"/>
    <n v="54.3"/>
    <x v="0"/>
    <n v="14"/>
    <s v="Литвинка"/>
    <s v="Нина"/>
    <s v="Litvinka"/>
    <s v="Nina"/>
    <s v="Литвинка Нина / Litvinka Nina / 1991"/>
    <x v="10"/>
    <n v="1991"/>
    <n v="11"/>
    <n v="28.571428571428569"/>
    <n v="210.53866773646328"/>
  </r>
  <r>
    <x v="0"/>
    <n v="54.3"/>
    <x v="1"/>
    <n v="34"/>
    <s v="Евсюченя"/>
    <s v="Александр"/>
    <s v="Evsiuchenia"/>
    <s v="Aleksandr"/>
    <s v="Евсюченя Александр / Evsiuchenia Aleksandr / 1991"/>
    <x v="11"/>
    <n v="1991"/>
    <n v="1"/>
    <n v="100"/>
    <n v="736.88533707762156"/>
  </r>
  <r>
    <x v="0"/>
    <n v="54.3"/>
    <x v="1"/>
    <n v="34"/>
    <s v="Некрасов"/>
    <s v="Василий"/>
    <s v="Nekrasov"/>
    <s v="Vasilii"/>
    <s v="Некрасов Василий / Nekrasov Vasilii / 1986"/>
    <x v="12"/>
    <n v="1986"/>
    <n v="2"/>
    <n v="97.058823529411768"/>
    <n v="715.21223892827982"/>
  </r>
  <r>
    <x v="0"/>
    <n v="54.3"/>
    <x v="1"/>
    <n v="34"/>
    <s v="Березовский"/>
    <s v="Андрей"/>
    <s v="BERAZOUSKI"/>
    <s v="Andrei"/>
    <s v="Березовский Андрей / BERAZOUSKI Andrei / 1973"/>
    <x v="13"/>
    <n v="1973"/>
    <n v="3"/>
    <n v="94.117647058823536"/>
    <n v="693.53914077893796"/>
  </r>
  <r>
    <x v="0"/>
    <n v="54.3"/>
    <x v="1"/>
    <n v="34"/>
    <s v="Сидоревич"/>
    <s v="Александр"/>
    <s v="Sidorevich"/>
    <s v="Aleksandr"/>
    <s v="Сидоревич Александр / Sidorevich Aleksandr / 1985"/>
    <x v="14"/>
    <n v="1985"/>
    <n v="4"/>
    <n v="91.17647058823529"/>
    <n v="671.86604262959611"/>
  </r>
  <r>
    <x v="0"/>
    <n v="54.3"/>
    <x v="1"/>
    <n v="34"/>
    <s v="Скуратович"/>
    <s v="Антон"/>
    <s v="Skuratovich"/>
    <s v="Anton"/>
    <s v="Скуратович Антон / Skuratovich Anton / 1985"/>
    <x v="15"/>
    <n v="1985"/>
    <n v="5"/>
    <n v="88.235294117647058"/>
    <n v="650.19294448025437"/>
  </r>
  <r>
    <x v="0"/>
    <n v="54.3"/>
    <x v="1"/>
    <n v="34"/>
    <s v="Бабицкий"/>
    <s v="Кирилл"/>
    <s v="Babitskii"/>
    <s v="Kirill"/>
    <s v="Бабицкий Кирилл / Babitskii Kirill / 1998"/>
    <x v="16"/>
    <n v="1998"/>
    <n v="6"/>
    <n v="85.294117647058826"/>
    <n v="628.51984633091251"/>
  </r>
  <r>
    <x v="0"/>
    <n v="54.3"/>
    <x v="1"/>
    <n v="34"/>
    <s v="Лисовский"/>
    <s v="Павел"/>
    <s v="Lisovskii"/>
    <s v="Pavel"/>
    <s v="Лисовский Павел / Lisovskii Pavel / 1986"/>
    <x v="17"/>
    <n v="1986"/>
    <n v="7"/>
    <n v="82.35294117647058"/>
    <n v="606.84674818157066"/>
  </r>
  <r>
    <x v="0"/>
    <n v="54.3"/>
    <x v="1"/>
    <n v="34"/>
    <s v="Коровец"/>
    <s v="Богдан"/>
    <s v="Korovets"/>
    <s v="Bogdan"/>
    <s v="Коровец Богдан / Korovets Bogdan / 1976"/>
    <x v="18"/>
    <n v="1976"/>
    <n v="8"/>
    <n v="79.411764705882348"/>
    <n v="585.17365003222881"/>
  </r>
  <r>
    <x v="0"/>
    <n v="54.3"/>
    <x v="1"/>
    <n v="34"/>
    <s v="Крисенков"/>
    <s v="Алексей"/>
    <s v="Krisenkov"/>
    <s v="Aleksei"/>
    <s v="Крисенков Алексей / Krisenkov Aleksei / 1983"/>
    <x v="19"/>
    <n v="1983"/>
    <n v="9"/>
    <n v="76.470588235294116"/>
    <n v="563.50055188288707"/>
  </r>
  <r>
    <x v="0"/>
    <n v="54.3"/>
    <x v="1"/>
    <n v="34"/>
    <s v="Рачковский"/>
    <s v="Сергей"/>
    <s v="Rachkovskii"/>
    <s v="Sergei"/>
    <s v="Рачковский Сергей / Rachkovskii Sergei / 1988"/>
    <x v="20"/>
    <n v="1988"/>
    <n v="10"/>
    <n v="73.529411764705884"/>
    <n v="541.82745373354533"/>
  </r>
  <r>
    <x v="0"/>
    <n v="54.3"/>
    <x v="1"/>
    <n v="34"/>
    <s v="Лисовский"/>
    <s v="Виктор"/>
    <s v="Lisovskii"/>
    <s v="Viktor"/>
    <s v="Лисовский Виктор / Lisovskii Viktor / 1964"/>
    <x v="21"/>
    <n v="1964"/>
    <n v="11"/>
    <n v="70.588235294117652"/>
    <n v="520.15435558420347"/>
  </r>
  <r>
    <x v="0"/>
    <n v="54.3"/>
    <x v="1"/>
    <n v="34"/>
    <s v="Тюев"/>
    <s v="Даниил"/>
    <s v="Tiuev"/>
    <s v="Daniil"/>
    <s v="Тюев Даниил / Tiuev Daniil / 1977"/>
    <x v="22"/>
    <n v="1977"/>
    <n v="12"/>
    <n v="67.64705882352942"/>
    <n v="498.48125743486173"/>
  </r>
  <r>
    <x v="0"/>
    <n v="54.3"/>
    <x v="1"/>
    <n v="34"/>
    <s v="Лавник"/>
    <s v="Игорь"/>
    <s v="Lavnik"/>
    <s v="Igor"/>
    <s v="Лавник Игорь / Lavnik Igor / 1983"/>
    <x v="23"/>
    <n v="1983"/>
    <n v="13"/>
    <n v="64.705882352941174"/>
    <n v="476.80815928551982"/>
  </r>
  <r>
    <x v="0"/>
    <n v="54.3"/>
    <x v="1"/>
    <n v="34"/>
    <s v="Грек"/>
    <s v="Илья"/>
    <s v="Grek"/>
    <s v="Ilia"/>
    <s v="Грек Илья / Grek Ilia / 1992"/>
    <x v="24"/>
    <n v="1992"/>
    <n v="14"/>
    <n v="61.764705882352942"/>
    <n v="455.13506113617802"/>
  </r>
  <r>
    <x v="0"/>
    <n v="54.3"/>
    <x v="1"/>
    <n v="34"/>
    <s v="Поцелуев"/>
    <s v="Сергей"/>
    <s v="Potseluev"/>
    <s v="Sergei"/>
    <s v="Поцелуев Сергей / Potseluev Sergei / 1973"/>
    <x v="25"/>
    <n v="1973"/>
    <n v="15"/>
    <n v="58.82352941176471"/>
    <n v="433.46196298683623"/>
  </r>
  <r>
    <x v="0"/>
    <n v="54.3"/>
    <x v="1"/>
    <n v="34"/>
    <s v="Малалетников"/>
    <s v="Павел"/>
    <s v="Malaletnikov"/>
    <s v="Pavel"/>
    <s v="Малалетников Павел / Malaletnikov Pavel / 1982"/>
    <x v="26"/>
    <n v="1982"/>
    <n v="16"/>
    <n v="55.882352941176471"/>
    <n v="411.78886483749443"/>
  </r>
  <r>
    <x v="0"/>
    <n v="54.3"/>
    <x v="1"/>
    <n v="34"/>
    <s v="Храмов"/>
    <s v="Антон"/>
    <s v="KHramov"/>
    <s v="Anton"/>
    <s v="Храмов Антон / KHramov Anton / 1991"/>
    <x v="27"/>
    <n v="1991"/>
    <n v="17"/>
    <n v="52.941176470588239"/>
    <n v="390.11576668815263"/>
  </r>
  <r>
    <x v="0"/>
    <n v="54.3"/>
    <x v="1"/>
    <n v="34"/>
    <s v="Мурашов"/>
    <s v="Владимир"/>
    <s v="Murashov"/>
    <s v="Vladimir"/>
    <s v="Мурашов Владимир / Murashov Vladimir / 1983"/>
    <x v="28"/>
    <n v="1983"/>
    <n v="18"/>
    <n v="50"/>
    <n v="368.44266853881078"/>
  </r>
  <r>
    <x v="0"/>
    <n v="54.3"/>
    <x v="1"/>
    <n v="34"/>
    <s v="Быков"/>
    <s v="Владимир"/>
    <s v="Bykov"/>
    <s v="Vladimir"/>
    <s v="Быков Владимир / Bykov Vladimir / 1977"/>
    <x v="29"/>
    <n v="1977"/>
    <n v="19"/>
    <n v="47.058823529411761"/>
    <n v="346.76957038946892"/>
  </r>
  <r>
    <x v="0"/>
    <n v="54.3"/>
    <x v="1"/>
    <n v="34"/>
    <s v="Михно"/>
    <s v="Борис"/>
    <s v="Mikhno"/>
    <s v="Barys"/>
    <s v="Михно Борис / Mikhno Barys / 1982"/>
    <x v="30"/>
    <n v="1982"/>
    <n v="20"/>
    <n v="44.117647058823529"/>
    <n v="325.09647224012718"/>
  </r>
  <r>
    <x v="0"/>
    <n v="54.3"/>
    <x v="1"/>
    <n v="34"/>
    <s v="Иванчик"/>
    <s v="Александр"/>
    <s v="Ivanchik"/>
    <s v="Aleksandr"/>
    <s v="Иванчик Александр / Ivanchik Aleksandr / 1990"/>
    <x v="31"/>
    <n v="1990"/>
    <n v="21"/>
    <n v="41.17647058823529"/>
    <n v="303.42337409078533"/>
  </r>
  <r>
    <x v="0"/>
    <n v="54.3"/>
    <x v="1"/>
    <n v="34"/>
    <s v="Леверовский"/>
    <s v="Александр"/>
    <s v="Leverovskii"/>
    <s v="Aleksandr"/>
    <s v="Леверовский Александр / Leverovskii Aleksandr / 1988"/>
    <x v="32"/>
    <n v="1988"/>
    <n v="22"/>
    <n v="38.235294117647058"/>
    <n v="281.75027594144353"/>
  </r>
  <r>
    <x v="0"/>
    <n v="54.3"/>
    <x v="1"/>
    <n v="34"/>
    <s v="Чичин"/>
    <s v="Юрий"/>
    <s v="CHichin"/>
    <s v="IUrii"/>
    <s v="Чичин Юрий / CHichin IUrii / 1979"/>
    <x v="33"/>
    <n v="1979"/>
    <n v="23"/>
    <n v="35.294117647058826"/>
    <n v="260.07717779210174"/>
  </r>
  <r>
    <x v="0"/>
    <n v="54.3"/>
    <x v="1"/>
    <n v="34"/>
    <s v="Бачища"/>
    <s v="Николай"/>
    <s v="Bachishcha"/>
    <s v="Nikolai"/>
    <s v="Бачища Николай / Bachishcha Nikolai / 1988"/>
    <x v="34"/>
    <n v="1988"/>
    <n v="24"/>
    <n v="32.35294117647058"/>
    <n v="238.40407964275985"/>
  </r>
  <r>
    <x v="0"/>
    <n v="54.3"/>
    <x v="1"/>
    <n v="34"/>
    <s v="Кузьмич"/>
    <s v="Дмитрий"/>
    <s v="Kuzmich"/>
    <s v="Dmitrii"/>
    <s v="Кузьмич Дмитрий / Kuzmich Dmitrii / 1975"/>
    <x v="35"/>
    <n v="1975"/>
    <n v="25"/>
    <n v="29.411764705882348"/>
    <n v="216.73098149341806"/>
  </r>
  <r>
    <x v="0"/>
    <n v="54.3"/>
    <x v="1"/>
    <n v="34"/>
    <s v="Лялеко"/>
    <s v="Сергей"/>
    <s v="Lialeko"/>
    <s v="Sergei"/>
    <s v="Лялеко Сергей / Lialeko Sergei / 1986"/>
    <x v="36"/>
    <n v="1986"/>
    <n v="26"/>
    <n v="26.470588235294116"/>
    <n v="195.05788334407629"/>
  </r>
  <r>
    <x v="0"/>
    <n v="54.3"/>
    <x v="1"/>
    <n v="34"/>
    <s v="Лучкин"/>
    <s v="Олег"/>
    <s v="Luchkin"/>
    <s v="Oleg"/>
    <s v="Лучкин Олег / Luchkin Oleg / 1983"/>
    <x v="37"/>
    <n v="1983"/>
    <n v="27"/>
    <n v="23.529411764705884"/>
    <n v="173.38478519473449"/>
  </r>
  <r>
    <x v="0"/>
    <n v="54.3"/>
    <x v="1"/>
    <n v="34"/>
    <s v="Занько"/>
    <s v="Юрий"/>
    <s v="Zanko"/>
    <s v="IUrii"/>
    <s v="Занько Юрий / Zanko IUrii / 1982"/>
    <x v="38"/>
    <n v="1982"/>
    <n v="28"/>
    <n v="20.588235294117652"/>
    <n v="151.71168704539272"/>
  </r>
  <r>
    <x v="0"/>
    <n v="54.3"/>
    <x v="1"/>
    <n v="34"/>
    <s v="Печёнов"/>
    <s v="Георгий"/>
    <s v="Pechenov"/>
    <s v="Georgii"/>
    <s v="Печёнов Георгий / Pechenov Georgii / 1975"/>
    <x v="39"/>
    <n v="1975"/>
    <n v="29"/>
    <n v="17.64705882352942"/>
    <n v="130.03858889605092"/>
  </r>
  <r>
    <x v="0"/>
    <n v="54.3"/>
    <x v="1"/>
    <n v="34"/>
    <s v="Ананич"/>
    <s v="Александр"/>
    <s v="Ananich"/>
    <s v="Aleksandr"/>
    <s v="Ананич Александр / Ananich Aleksandr / 1979"/>
    <x v="40"/>
    <n v="1979"/>
    <n v="30"/>
    <n v="14.705882352941174"/>
    <n v="108.36549074670903"/>
  </r>
  <r>
    <x v="0"/>
    <n v="54.3"/>
    <x v="1"/>
    <n v="34"/>
    <s v="Катонов"/>
    <s v="Василий"/>
    <s v="Katonov"/>
    <s v="Vasilii"/>
    <s v="Катонов Василий / Katonov Vasilii / 1985"/>
    <x v="41"/>
    <n v="1985"/>
    <n v="31"/>
    <n v="11.764705882352942"/>
    <n v="86.692392597367245"/>
  </r>
  <r>
    <x v="0"/>
    <n v="54.3"/>
    <x v="1"/>
    <n v="34"/>
    <s v="Медвецкий"/>
    <s v="Денис"/>
    <s v="Medvetskii"/>
    <s v="Denis"/>
    <s v="Медвецкий Денис / Medvetskii Denis / 1986"/>
    <x v="42"/>
    <n v="1986"/>
    <n v="32"/>
    <n v="8.8235294117647101"/>
    <n v="65.019294448025462"/>
  </r>
  <r>
    <x v="0"/>
    <n v="54.3"/>
    <x v="1"/>
    <n v="34"/>
    <s v="Малаховский"/>
    <s v="Александр"/>
    <s v="Malakhovskii"/>
    <s v="Aleksandr"/>
    <s v="Малаховский Александр / Malakhovskii Aleksandr / 1985"/>
    <x v="43"/>
    <n v="1985"/>
    <n v="33"/>
    <n v="5.8823529411764781"/>
    <n v="43.34619629868368"/>
  </r>
  <r>
    <x v="1"/>
    <n v="113.8"/>
    <x v="0"/>
    <n v="5"/>
    <s v="Суховерхая"/>
    <s v="Татьяна"/>
    <s v="Sukhoverkhaia"/>
    <s v="Tatiana"/>
    <s v="Суховерхая Татьяна / Sukhoverkhaia Tatiana / 1986"/>
    <x v="44"/>
    <n v="1986"/>
    <n v="1"/>
    <n v="100"/>
    <n v="1066.7708282475669"/>
  </r>
  <r>
    <x v="1"/>
    <n v="113.8"/>
    <x v="1"/>
    <n v="25"/>
    <s v="Пивень"/>
    <s v="Андрей"/>
    <s v="Piven"/>
    <s v="Andrei"/>
    <s v="Пивень Андрей / Piven Andrei / 1992"/>
    <x v="45"/>
    <n v="1992"/>
    <n v="1"/>
    <n v="100"/>
    <n v="1066.7708282475669"/>
  </r>
  <r>
    <x v="1"/>
    <n v="113.8"/>
    <x v="1"/>
    <n v="25"/>
    <s v="Исаев"/>
    <s v="Антон"/>
    <s v="Isaev"/>
    <s v="Anton"/>
    <s v="Исаев Антон / Isaev Anton / 1979"/>
    <x v="46"/>
    <n v="1979"/>
    <n v="2"/>
    <n v="96"/>
    <n v="1024.0999951176641"/>
  </r>
  <r>
    <x v="1"/>
    <n v="113.8"/>
    <x v="1"/>
    <n v="25"/>
    <s v="Синица"/>
    <s v="Кирилл"/>
    <s v="Sinitsa"/>
    <s v="Kirill"/>
    <s v="Синица Кирилл / Sinitsa Kirill / 1981"/>
    <x v="47"/>
    <n v="1981"/>
    <n v="3"/>
    <n v="92"/>
    <n v="981.42916198776152"/>
  </r>
  <r>
    <x v="1"/>
    <n v="113.8"/>
    <x v="1"/>
    <n v="25"/>
    <s v="Лысенко"/>
    <s v="Павел"/>
    <s v="Lysenko"/>
    <s v="Pavel"/>
    <s v="Лысенко Павел / Lysenko Pavel / 1966"/>
    <x v="48"/>
    <n v="1966"/>
    <n v="4"/>
    <n v="88"/>
    <n v="938.75832885785883"/>
  </r>
  <r>
    <x v="1"/>
    <n v="113.8"/>
    <x v="1"/>
    <n v="25"/>
    <s v="Борисевич"/>
    <s v="Леонид"/>
    <s v="Borisevich"/>
    <s v="Leonid"/>
    <s v="Борисевич Леонид / Borisevich Leonid / 1969"/>
    <x v="49"/>
    <n v="1969"/>
    <n v="5"/>
    <n v="84"/>
    <n v="896.08749572795614"/>
  </r>
  <r>
    <x v="1"/>
    <n v="113.8"/>
    <x v="1"/>
    <n v="25"/>
    <s v="Подрез"/>
    <s v="Ярослав"/>
    <s v="Podrez"/>
    <s v="IAroslav"/>
    <s v="Подрез Ярослав / Podrez IAroslav / 1996"/>
    <x v="50"/>
    <n v="1996"/>
    <n v="6"/>
    <n v="80"/>
    <n v="853.41666259805356"/>
  </r>
  <r>
    <x v="1"/>
    <n v="113.8"/>
    <x v="1"/>
    <n v="25"/>
    <s v="Селютин"/>
    <s v="Владимир"/>
    <s v="Seliutin"/>
    <s v="Vladimir"/>
    <s v="Селютин Владимир / Seliutin Vladimir / 1990"/>
    <x v="51"/>
    <n v="1990"/>
    <n v="7"/>
    <n v="76"/>
    <n v="810.74582946815087"/>
  </r>
  <r>
    <x v="1"/>
    <n v="113.8"/>
    <x v="1"/>
    <n v="25"/>
    <s v="Фенченко"/>
    <s v="Алексей"/>
    <s v="Fenchenko"/>
    <s v="Aleksei"/>
    <s v="Фенченко Алексей / Fenchenko Aleksei / 1989"/>
    <x v="52"/>
    <n v="1989"/>
    <n v="8"/>
    <n v="72"/>
    <n v="768.07499633824818"/>
  </r>
  <r>
    <x v="1"/>
    <n v="113.8"/>
    <x v="1"/>
    <n v="25"/>
    <s v="Харитонов"/>
    <s v="Иван"/>
    <s v="KHaritonov"/>
    <s v="Ivan"/>
    <s v="Харитонов Иван / KHaritonov Ivan / 1973"/>
    <x v="53"/>
    <n v="1973"/>
    <n v="9"/>
    <n v="68"/>
    <n v="725.40416320834549"/>
  </r>
  <r>
    <x v="1"/>
    <n v="113.8"/>
    <x v="1"/>
    <n v="25"/>
    <s v="Лесковец"/>
    <s v="Александр"/>
    <s v="Leskovets"/>
    <s v="Aleksandr"/>
    <s v="Лесковец Александр / Leskovets Aleksandr / 1990"/>
    <x v="54"/>
    <n v="1990"/>
    <n v="10"/>
    <n v="64"/>
    <n v="682.7333300784428"/>
  </r>
  <r>
    <x v="1"/>
    <n v="113.8"/>
    <x v="1"/>
    <n v="25"/>
    <s v="Нестерович"/>
    <s v="Сергей"/>
    <s v="Nesterovich"/>
    <s v="Sergei"/>
    <s v="Нестерович Сергей / Nesterovich Sergei / 1994"/>
    <x v="55"/>
    <n v="1994"/>
    <n v="11"/>
    <n v="60"/>
    <n v="640.06249694854012"/>
  </r>
  <r>
    <x v="1"/>
    <n v="113.8"/>
    <x v="1"/>
    <n v="25"/>
    <s v="Сорокин"/>
    <s v="Денис"/>
    <s v="Sorokin"/>
    <s v="Denis"/>
    <s v="Сорокин Денис / Sorokin Denis / 1998"/>
    <x v="56"/>
    <n v="1998"/>
    <n v="12"/>
    <n v="56"/>
    <n v="597.39166381863743"/>
  </r>
  <r>
    <x v="1"/>
    <n v="113.8"/>
    <x v="1"/>
    <n v="25"/>
    <s v="Маркевич"/>
    <s v="Денис"/>
    <s v="Markevich"/>
    <s v="Denis"/>
    <s v="Маркевич Денис / Markevich Denis / 1981"/>
    <x v="57"/>
    <n v="1981"/>
    <n v="13"/>
    <n v="52"/>
    <n v="554.72083068873474"/>
  </r>
  <r>
    <x v="1"/>
    <n v="113.8"/>
    <x v="1"/>
    <n v="25"/>
    <s v="Олин"/>
    <s v="Денис"/>
    <s v="Olin"/>
    <s v="Denis"/>
    <s v="Олин Денис / Olin Denis / 1976"/>
    <x v="58"/>
    <n v="1976"/>
    <n v="14"/>
    <n v="48"/>
    <n v="512.04999755883205"/>
  </r>
  <r>
    <x v="2"/>
    <n v="18.71"/>
    <x v="0"/>
    <n v="11"/>
    <s v="Гилевич"/>
    <s v="Диана"/>
    <s v="Gilevich"/>
    <s v="Diana"/>
    <s v="Гилевич Диана / Gilevich Diana / 1993"/>
    <x v="59"/>
    <n v="1993"/>
    <n v="1"/>
    <n v="100"/>
    <n v="432.55057507764337"/>
  </r>
  <r>
    <x v="2"/>
    <n v="18.71"/>
    <x v="0"/>
    <n v="11"/>
    <s v="Гилевич"/>
    <s v="Кристина"/>
    <s v="Gilevich"/>
    <s v="Kristina"/>
    <s v="Гилевич Кристина / Gilevich Kristina / 1994"/>
    <x v="60"/>
    <n v="1994"/>
    <n v="2"/>
    <n v="90.909090909090907"/>
    <n v="393.22779552513032"/>
  </r>
  <r>
    <x v="2"/>
    <n v="18.71"/>
    <x v="0"/>
    <n v="11"/>
    <s v="Скирук"/>
    <s v="Юлия"/>
    <s v="Skiruk"/>
    <s v="IUliia"/>
    <s v="Скирук Юлия / Skiruk IUliia / 1988"/>
    <x v="0"/>
    <n v="1988"/>
    <n v="3"/>
    <n v="81.818181818181813"/>
    <n v="353.90501597261726"/>
  </r>
  <r>
    <x v="2"/>
    <n v="18.71"/>
    <x v="0"/>
    <n v="11"/>
    <s v="Белая"/>
    <s v="Юлия"/>
    <s v="Belaya"/>
    <s v="Yuliya"/>
    <s v="Белая Юлия / Belaya Yuliya / 1988"/>
    <x v="61"/>
    <n v="1988"/>
    <n v="4"/>
    <n v="72.727272727272734"/>
    <n v="314.58223642010427"/>
  </r>
  <r>
    <x v="2"/>
    <n v="18.71"/>
    <x v="0"/>
    <n v="11"/>
    <s v="Голубева"/>
    <s v="Елена"/>
    <s v="Golubeva"/>
    <s v="Elena"/>
    <s v="Голубева Елена / Golubeva Elena / 1987"/>
    <x v="62"/>
    <n v="1987"/>
    <n v="5"/>
    <n v="63.636363636363633"/>
    <n v="275.25945686759121"/>
  </r>
  <r>
    <x v="2"/>
    <n v="18.71"/>
    <x v="0"/>
    <n v="11"/>
    <s v="Литвинская"/>
    <s v="Людмила"/>
    <s v="Litvinskaia"/>
    <s v="Liudmila"/>
    <s v="Литвинская Людмила / Litvinskaia Liudmila / 1977"/>
    <x v="63"/>
    <n v="1977"/>
    <n v="6"/>
    <n v="54.545454545454547"/>
    <n v="235.93667731507821"/>
  </r>
  <r>
    <x v="2"/>
    <n v="18.71"/>
    <x v="0"/>
    <n v="11"/>
    <s v="Суховерхая"/>
    <s v="Татьяна"/>
    <s v="Sukhoverkhaia"/>
    <s v="Tatiana"/>
    <s v="Суховерхая Татьяна / Sukhoverkhaia Tatiana / 1986"/>
    <x v="44"/>
    <n v="1986"/>
    <n v="7"/>
    <n v="45.45454545454546"/>
    <n v="196.61389776256519"/>
  </r>
  <r>
    <x v="2"/>
    <n v="18.71"/>
    <x v="0"/>
    <n v="11"/>
    <s v="Василевич"/>
    <s v="Валентина"/>
    <s v="Vasilevich"/>
    <s v="Valentina"/>
    <s v="Василевич Валентина / Vasilevich Valentina / 1998"/>
    <x v="64"/>
    <n v="1998"/>
    <n v="8"/>
    <n v="36.363636363636367"/>
    <n v="157.29111821005213"/>
  </r>
  <r>
    <x v="2"/>
    <n v="18.71"/>
    <x v="0"/>
    <n v="11"/>
    <s v="Михно"/>
    <s v="Алла"/>
    <s v="Mikhno"/>
    <s v="Alla"/>
    <s v="Михно Алла / Mikhno Alla / 1979"/>
    <x v="4"/>
    <n v="1979"/>
    <n v="9"/>
    <n v="27.272727272727266"/>
    <n v="117.96833865753906"/>
  </r>
  <r>
    <x v="2"/>
    <n v="18.71"/>
    <x v="1"/>
    <n v="81"/>
    <s v="Михалкин"/>
    <s v="Сергей"/>
    <s v="Mikhalkin"/>
    <s v="Sergei"/>
    <s v="Михалкин Сергей / Mikhalkin Sergei / 1989"/>
    <x v="65"/>
    <n v="1989"/>
    <n v="1"/>
    <n v="100"/>
    <n v="432.55057507764337"/>
  </r>
  <r>
    <x v="2"/>
    <n v="18.71"/>
    <x v="1"/>
    <n v="81"/>
    <s v="Сердитов"/>
    <s v="Вадим"/>
    <s v="Serditov"/>
    <s v="Vadim"/>
    <s v="Сердитов Вадим / Serditov Vadim / 1993"/>
    <x v="66"/>
    <n v="1993"/>
    <n v="2"/>
    <n v="98.76543209876543"/>
    <n v="427.21044452112926"/>
  </r>
  <r>
    <x v="2"/>
    <n v="18.71"/>
    <x v="1"/>
    <n v="81"/>
    <s v="Ходан"/>
    <s v="Александр"/>
    <s v="Hodan"/>
    <s v="Alexandr"/>
    <s v="Ходан Александр / Hodan Alexandr / 1988"/>
    <x v="67"/>
    <n v="1988"/>
    <n v="3"/>
    <n v="97.53086419753086"/>
    <n v="421.87031396461509"/>
  </r>
  <r>
    <x v="2"/>
    <n v="18.71"/>
    <x v="1"/>
    <n v="81"/>
    <s v="Леонов"/>
    <s v="Иван"/>
    <s v="Leonov"/>
    <s v="Ivan"/>
    <s v="Леонов Иван / Leonov Ivan / 1986"/>
    <x v="68"/>
    <n v="1986"/>
    <n v="4"/>
    <n v="96.296296296296291"/>
    <n v="416.53018340810098"/>
  </r>
  <r>
    <x v="2"/>
    <n v="18.71"/>
    <x v="1"/>
    <n v="81"/>
    <s v="Вагин"/>
    <s v="Андрей"/>
    <s v="Vagin"/>
    <s v="Andrei"/>
    <s v="Вагин Андрей / Vagin Andrei / 1989"/>
    <x v="69"/>
    <n v="1989"/>
    <n v="5"/>
    <n v="95.061728395061735"/>
    <n v="411.19005285158693"/>
  </r>
  <r>
    <x v="2"/>
    <n v="18.71"/>
    <x v="1"/>
    <n v="81"/>
    <s v="Журавлёв"/>
    <s v="Андрей"/>
    <s v="ZHuravlev"/>
    <s v="Andrei"/>
    <s v="Журавлёв Андрей / ZHuravlev Andrei / 1978"/>
    <x v="70"/>
    <n v="1978"/>
    <n v="6"/>
    <n v="93.827160493827165"/>
    <n v="405.84992229507282"/>
  </r>
  <r>
    <x v="2"/>
    <n v="18.71"/>
    <x v="1"/>
    <n v="81"/>
    <s v="Ласюк"/>
    <s v="Юрий"/>
    <s v="Lasiuk"/>
    <s v="IUrii"/>
    <s v="Ласюк Юрий / Lasiuk IUrii / 1987"/>
    <x v="71"/>
    <n v="1987"/>
    <n v="7"/>
    <n v="92.592592592592595"/>
    <n v="400.5097917385587"/>
  </r>
  <r>
    <x v="2"/>
    <n v="18.71"/>
    <x v="1"/>
    <n v="81"/>
    <s v="Овсиюк"/>
    <s v="Богдан"/>
    <s v="Ovsiiuk"/>
    <s v="Bogdan"/>
    <s v="Овсиюк Богдан / Ovsiiuk Bogdan / 1993"/>
    <x v="72"/>
    <n v="1993"/>
    <n v="8"/>
    <n v="91.358024691358025"/>
    <n v="395.16966118204454"/>
  </r>
  <r>
    <x v="2"/>
    <n v="18.71"/>
    <x v="1"/>
    <n v="81"/>
    <s v="Березовский"/>
    <s v="Андрей"/>
    <s v="BERAZOUSKI"/>
    <s v="Andrei"/>
    <s v="Березовский Андрей / BERAZOUSKI Andrei / 1973"/>
    <x v="13"/>
    <n v="1973"/>
    <n v="9"/>
    <n v="90.123456790123456"/>
    <n v="389.82953062553042"/>
  </r>
  <r>
    <x v="2"/>
    <n v="18.71"/>
    <x v="1"/>
    <n v="81"/>
    <s v="Скуратович"/>
    <s v="Антон"/>
    <s v="Skuratovich"/>
    <s v="Anton"/>
    <s v="Скуратович Антон / Skuratovich Anton / 1985"/>
    <x v="15"/>
    <n v="1985"/>
    <n v="10"/>
    <n v="88.888888888888886"/>
    <n v="384.48940006901631"/>
  </r>
  <r>
    <x v="2"/>
    <n v="18.71"/>
    <x v="1"/>
    <n v="81"/>
    <s v="Солодкин"/>
    <s v="Сергей"/>
    <s v="Salodkin"/>
    <s v="Siarhei"/>
    <s v="Солодкин Сергей / Salodkin Siarhei / 1984"/>
    <x v="73"/>
    <n v="1984"/>
    <n v="11"/>
    <n v="87.654320987654316"/>
    <n v="379.1492695125022"/>
  </r>
  <r>
    <x v="2"/>
    <n v="18.71"/>
    <x v="1"/>
    <n v="81"/>
    <s v="Молочко"/>
    <s v="Александр"/>
    <s v="Molochko"/>
    <s v="Aleksandr"/>
    <s v="Молочко Александр / Molochko Aleksandr / 1981"/>
    <x v="74"/>
    <n v="1981"/>
    <n v="12"/>
    <n v="86.419753086419746"/>
    <n v="373.80913895598803"/>
  </r>
  <r>
    <x v="2"/>
    <n v="18.71"/>
    <x v="1"/>
    <n v="81"/>
    <s v="Лукашенок"/>
    <s v="Алексей"/>
    <s v="Lukashenok"/>
    <s v="Aleksei"/>
    <s v="Лукашенок Алексей / Lukashenok Aleksei / 1978"/>
    <x v="75"/>
    <n v="1978"/>
    <n v="13"/>
    <n v="85.18518518518519"/>
    <n v="368.46900839947398"/>
  </r>
  <r>
    <x v="2"/>
    <n v="18.71"/>
    <x v="1"/>
    <n v="81"/>
    <s v="Ермохин"/>
    <s v="Максим"/>
    <s v="Ermokhin"/>
    <s v="Maksim"/>
    <s v="Ермохин Максим / Ermokhin Maksim / 1975"/>
    <x v="76"/>
    <n v="1975"/>
    <n v="14"/>
    <n v="83.950617283950621"/>
    <n v="363.12887784295987"/>
  </r>
  <r>
    <x v="2"/>
    <n v="18.71"/>
    <x v="1"/>
    <n v="81"/>
    <s v="Камышкайло"/>
    <s v="Анатолий"/>
    <s v="Kamyshkailo"/>
    <s v="Anatolii"/>
    <s v="Камышкайло Анатолий / Kamyshkailo Anatolii / 1981"/>
    <x v="77"/>
    <n v="1981"/>
    <n v="15"/>
    <n v="82.716049382716051"/>
    <n v="357.78874728644575"/>
  </r>
  <r>
    <x v="2"/>
    <n v="18.71"/>
    <x v="1"/>
    <n v="81"/>
    <s v="Филитарин"/>
    <s v="Дмитрий"/>
    <s v="Filitarin"/>
    <s v="Dmitrii"/>
    <s v="Филитарин Дмитрий / Filitarin Dmitrii / 1987"/>
    <x v="78"/>
    <n v="1987"/>
    <n v="16"/>
    <n v="81.481481481481481"/>
    <n v="352.44861672993164"/>
  </r>
  <r>
    <x v="2"/>
    <n v="18.71"/>
    <x v="1"/>
    <n v="81"/>
    <s v="Храмов"/>
    <s v="Антон"/>
    <s v="KHramov"/>
    <s v="Anton"/>
    <s v="Храмов Антон / KHramov Anton / 1991"/>
    <x v="27"/>
    <n v="1991"/>
    <n v="17"/>
    <n v="80.246913580246911"/>
    <n v="347.10848617341748"/>
  </r>
  <r>
    <x v="2"/>
    <n v="18.71"/>
    <x v="1"/>
    <n v="81"/>
    <s v="Тихонов"/>
    <s v="Василий"/>
    <s v="Tikhonov"/>
    <s v="Vasilii"/>
    <s v="Тихонов Василий / Tikhonov Vasilii / 1993"/>
    <x v="79"/>
    <n v="1993"/>
    <n v="18"/>
    <n v="79.012345679012356"/>
    <n v="341.76835561690342"/>
  </r>
  <r>
    <x v="2"/>
    <n v="18.71"/>
    <x v="1"/>
    <n v="81"/>
    <s v="Борисевич"/>
    <s v="Леонид"/>
    <s v="Borisevich"/>
    <s v="Leonid"/>
    <s v="Борисевич Леонид / Borisevich Leonid / 1969"/>
    <x v="49"/>
    <n v="1969"/>
    <n v="19"/>
    <n v="77.777777777777771"/>
    <n v="336.42822506038925"/>
  </r>
  <r>
    <x v="2"/>
    <n v="18.71"/>
    <x v="1"/>
    <n v="81"/>
    <s v="Остаповец"/>
    <s v="Евгений"/>
    <s v="Astapavets"/>
    <s v="Yauheni"/>
    <s v="Остаповец Евгений / Astapavets Yauheni / 1990"/>
    <x v="80"/>
    <n v="1990"/>
    <n v="20"/>
    <n v="76.543209876543216"/>
    <n v="331.0880945038752"/>
  </r>
  <r>
    <x v="2"/>
    <n v="18.71"/>
    <x v="1"/>
    <n v="81"/>
    <s v="Лесковец"/>
    <s v="Александр"/>
    <s v="Leskovets"/>
    <s v="Aleksandr"/>
    <s v="Лесковец Александр / Leskovets Aleksandr / 1990"/>
    <x v="54"/>
    <n v="1990"/>
    <n v="21"/>
    <n v="75.308641975308646"/>
    <n v="325.74796394736109"/>
  </r>
  <r>
    <x v="2"/>
    <n v="18.71"/>
    <x v="1"/>
    <n v="81"/>
    <s v="Тривашкевич"/>
    <s v="Евгений"/>
    <s v="Trivashkevich"/>
    <s v="Evgenii"/>
    <s v="Тривашкевич Евгений / Trivashkevich Evgenii / 1996"/>
    <x v="81"/>
    <n v="1996"/>
    <n v="22"/>
    <n v="74.074074074074076"/>
    <n v="320.40783339084692"/>
  </r>
  <r>
    <x v="2"/>
    <n v="18.71"/>
    <x v="1"/>
    <n v="81"/>
    <s v="Селютин"/>
    <s v="Владимир"/>
    <s v="Seliutin"/>
    <s v="Vladimir"/>
    <s v="Селютин Владимир / Seliutin Vladimir / 1990"/>
    <x v="51"/>
    <n v="1990"/>
    <n v="23"/>
    <n v="72.839506172839506"/>
    <n v="315.06770283433281"/>
  </r>
  <r>
    <x v="2"/>
    <n v="18.71"/>
    <x v="1"/>
    <n v="81"/>
    <s v="Остапов"/>
    <s v="Владимир"/>
    <s v="Astapau"/>
    <s v="Uladzimir"/>
    <s v="Остапов Владимир / Astapau Uladzimir / 1977"/>
    <x v="82"/>
    <n v="1977"/>
    <n v="24"/>
    <n v="71.604938271604937"/>
    <n v="309.72757227781869"/>
  </r>
  <r>
    <x v="2"/>
    <n v="18.71"/>
    <x v="1"/>
    <n v="81"/>
    <s v="Маркевич"/>
    <s v="Денис"/>
    <s v="Markevich"/>
    <s v="Denis"/>
    <s v="Маркевич Денис / Markevich Denis / 1981"/>
    <x v="57"/>
    <n v="1981"/>
    <n v="25"/>
    <n v="70.370370370370381"/>
    <n v="304.38744172130464"/>
  </r>
  <r>
    <x v="2"/>
    <n v="18.71"/>
    <x v="1"/>
    <n v="81"/>
    <s v="Дельянов"/>
    <s v="Одиссей"/>
    <s v="Delianov"/>
    <s v="Odissei"/>
    <s v="Дельянов Одиссей / Delianov Odissei / 1979"/>
    <x v="83"/>
    <n v="1979"/>
    <n v="26"/>
    <n v="69.135802469135797"/>
    <n v="299.04731116479047"/>
  </r>
  <r>
    <x v="2"/>
    <n v="18.71"/>
    <x v="1"/>
    <n v="81"/>
    <s v="Орловский"/>
    <s v="Павел"/>
    <s v="Arlouski"/>
    <s v="Pavel"/>
    <s v="Орловский Павел / Arlouski Pavel / 1989"/>
    <x v="84"/>
    <n v="1989"/>
    <n v="27"/>
    <n v="67.901234567901241"/>
    <n v="293.70718060827636"/>
  </r>
  <r>
    <x v="2"/>
    <n v="18.71"/>
    <x v="1"/>
    <n v="81"/>
    <s v="Попадюк"/>
    <s v="Игорь"/>
    <s v="Popadiuk"/>
    <s v="Igor"/>
    <s v="Попадюк Игорь / Popadiuk Igor / 1982"/>
    <x v="85"/>
    <n v="1982"/>
    <n v="28"/>
    <n v="66.666666666666671"/>
    <n v="288.36705005176225"/>
  </r>
  <r>
    <x v="2"/>
    <n v="18.71"/>
    <x v="1"/>
    <n v="81"/>
    <s v="Таран"/>
    <s v="Виталий"/>
    <s v="Taran"/>
    <s v="Vitalii"/>
    <s v="Таран Виталий / Taran Vitalii / 1983"/>
    <x v="86"/>
    <n v="1983"/>
    <n v="29"/>
    <n v="65.432098765432102"/>
    <n v="283.02691949524814"/>
  </r>
  <r>
    <x v="2"/>
    <n v="18.71"/>
    <x v="1"/>
    <n v="81"/>
    <s v="Алексеев"/>
    <s v="Алексей"/>
    <s v="Alexeev"/>
    <s v="Alexey"/>
    <s v="Алексеев Алексей / Alexeev Alexey / 1980"/>
    <x v="87"/>
    <n v="1980"/>
    <n v="30"/>
    <n v="64.197530864197532"/>
    <n v="277.68678893873403"/>
  </r>
  <r>
    <x v="2"/>
    <n v="18.71"/>
    <x v="1"/>
    <n v="81"/>
    <s v="Шклярик"/>
    <s v="Олег"/>
    <s v="SHkliarik"/>
    <s v="Oleg"/>
    <s v="Шклярик Олег / SHkliarik Oleg / 1970"/>
    <x v="88"/>
    <n v="1970"/>
    <n v="31"/>
    <n v="62.962962962962962"/>
    <n v="272.34665838221991"/>
  </r>
  <r>
    <x v="2"/>
    <n v="18.71"/>
    <x v="1"/>
    <n v="81"/>
    <s v="Бокша"/>
    <s v="Сергей"/>
    <s v="Boksha"/>
    <s v="Sergei"/>
    <s v="Бокша Сергей / Boksha Sergei / 1988"/>
    <x v="89"/>
    <n v="1988"/>
    <n v="32"/>
    <n v="61.728395061728399"/>
    <n v="267.0065278257058"/>
  </r>
  <r>
    <x v="2"/>
    <n v="18.71"/>
    <x v="1"/>
    <n v="81"/>
    <s v="Свечников"/>
    <s v="Антон"/>
    <s v="Svechnikau"/>
    <s v="Anton"/>
    <s v="Свечников Антон / Svechnikau Anton / 1991"/>
    <x v="90"/>
    <n v="1991"/>
    <n v="33"/>
    <n v="60.493827160493829"/>
    <n v="261.66639726919169"/>
  </r>
  <r>
    <x v="2"/>
    <n v="18.71"/>
    <x v="1"/>
    <n v="81"/>
    <s v="Львовский"/>
    <s v="Андрей"/>
    <s v="Lvovskii"/>
    <s v="Andrei"/>
    <s v="Львовский Андрей / Lvovskii Andrei / 1991"/>
    <x v="91"/>
    <n v="1991"/>
    <n v="34"/>
    <n v="59.25925925925926"/>
    <n v="256.32626671267752"/>
  </r>
  <r>
    <x v="2"/>
    <n v="18.71"/>
    <x v="1"/>
    <n v="81"/>
    <s v="Марчук"/>
    <s v="Александр"/>
    <s v="Marchuk"/>
    <s v="Aleksandr"/>
    <s v="Марчук Александр / Marchuk Aleksandr / 1986"/>
    <x v="92"/>
    <n v="1986"/>
    <n v="35"/>
    <n v="58.024691358024697"/>
    <n v="250.98613615616347"/>
  </r>
  <r>
    <x v="2"/>
    <n v="18.71"/>
    <x v="1"/>
    <n v="81"/>
    <s v="Веремейчик"/>
    <s v="Юрий"/>
    <s v="Veremeichik"/>
    <s v="IUrii"/>
    <s v="Веремейчик Юрий / Veremeichik IUrii / 1979"/>
    <x v="93"/>
    <n v="1979"/>
    <n v="36"/>
    <n v="56.790123456790127"/>
    <n v="245.64600559964933"/>
  </r>
  <r>
    <x v="2"/>
    <n v="18.71"/>
    <x v="1"/>
    <n v="81"/>
    <s v="Жданович"/>
    <s v="Андрей"/>
    <s v="Zdanovich"/>
    <s v="Andrei"/>
    <s v="Жданович Андрей / Zdanovich Andrei / 1973"/>
    <x v="94"/>
    <n v="1973"/>
    <n v="37"/>
    <n v="55.555555555555557"/>
    <n v="240.30587504313522"/>
  </r>
  <r>
    <x v="2"/>
    <n v="18.71"/>
    <x v="1"/>
    <n v="81"/>
    <s v="Федорович"/>
    <s v="Николай"/>
    <s v="Fedorovich"/>
    <s v="Nikolai"/>
    <s v="Федорович Николай / Fedorovich Nikolai / 1959"/>
    <x v="95"/>
    <n v="1959"/>
    <n v="38"/>
    <n v="54.320987654320987"/>
    <n v="234.96574448662108"/>
  </r>
  <r>
    <x v="2"/>
    <n v="18.71"/>
    <x v="1"/>
    <n v="81"/>
    <s v="Коровец"/>
    <s v="Богдан"/>
    <s v="Korovets"/>
    <s v="Bogdan"/>
    <s v="Коровец Богдан / Korovets Bogdan / 1976"/>
    <x v="18"/>
    <n v="1976"/>
    <n v="39"/>
    <n v="53.086419753086425"/>
    <n v="229.62561393010699"/>
  </r>
  <r>
    <x v="2"/>
    <n v="18.71"/>
    <x v="1"/>
    <n v="81"/>
    <s v="Заяц"/>
    <s v="Александр"/>
    <s v="Zaiats"/>
    <s v="Aleksandr"/>
    <s v="Заяц Александр / Zaiats Aleksandr / 1978"/>
    <x v="96"/>
    <n v="1978"/>
    <n v="40"/>
    <n v="51.851851851851855"/>
    <n v="224.28548337359285"/>
  </r>
  <r>
    <x v="2"/>
    <n v="18.71"/>
    <x v="1"/>
    <n v="81"/>
    <s v="Славинский"/>
    <s v="Дмитрий"/>
    <s v="Slavinskii"/>
    <s v="Dmitrii"/>
    <s v="Славинский Дмитрий / Slavinskii Dmitrii / 1986"/>
    <x v="97"/>
    <n v="1986"/>
    <n v="41"/>
    <n v="50.617283950617285"/>
    <n v="218.94535281707874"/>
  </r>
  <r>
    <x v="2"/>
    <n v="18.71"/>
    <x v="1"/>
    <n v="81"/>
    <s v="Симонов"/>
    <s v="Вадим"/>
    <s v="Simonov"/>
    <s v="Vadim"/>
    <s v="Симонов Вадим / Simonov Vadim / 1985"/>
    <x v="98"/>
    <n v="1985"/>
    <n v="42"/>
    <n v="49.382716049382715"/>
    <n v="213.60522226056463"/>
  </r>
  <r>
    <x v="2"/>
    <n v="18.71"/>
    <x v="1"/>
    <n v="81"/>
    <s v="Драгун"/>
    <s v="Борис"/>
    <s v="Dragun"/>
    <s v="Boris"/>
    <s v="Драгун Борис / Dragun Boris / 1970"/>
    <x v="99"/>
    <n v="1970"/>
    <n v="43"/>
    <n v="48.148148148148152"/>
    <n v="208.26509170405052"/>
  </r>
  <r>
    <x v="2"/>
    <n v="18.71"/>
    <x v="1"/>
    <n v="81"/>
    <s v="Подрез"/>
    <s v="Ярослав"/>
    <s v="Podrez"/>
    <s v="IAroslav"/>
    <s v="Подрез Ярослав / Podrez IAroslav / 1996"/>
    <x v="50"/>
    <n v="1996"/>
    <n v="44"/>
    <n v="46.913580246913575"/>
    <n v="202.92496114753638"/>
  </r>
  <r>
    <x v="2"/>
    <n v="18.71"/>
    <x v="1"/>
    <n v="81"/>
    <s v="Кожемякин"/>
    <s v="Владимир"/>
    <s v="Kozhemiakin"/>
    <s v="Vladimir"/>
    <s v="Кожемякин Владимир / Kozhemiakin Vladimir / 1970"/>
    <x v="100"/>
    <n v="1970"/>
    <n v="45"/>
    <n v="45.679012345679013"/>
    <n v="197.58483059102227"/>
  </r>
  <r>
    <x v="2"/>
    <n v="18.71"/>
    <x v="1"/>
    <n v="81"/>
    <s v="Лавник"/>
    <s v="Игорь"/>
    <s v="Lavnik"/>
    <s v="Igor"/>
    <s v="Лавник Игорь / Lavnik Igor / 1983"/>
    <x v="23"/>
    <n v="1983"/>
    <n v="46"/>
    <n v="44.444444444444443"/>
    <n v="192.24470003450816"/>
  </r>
  <r>
    <x v="2"/>
    <n v="18.71"/>
    <x v="1"/>
    <n v="81"/>
    <s v="Селиванов"/>
    <s v="Алексавндр"/>
    <s v="Selivanov"/>
    <s v="Aleksavndr"/>
    <s v="Селиванов Алексавндр / Selivanov Aleksavndr / 1970"/>
    <x v="101"/>
    <n v="1970"/>
    <n v="47"/>
    <n v="43.20987654320988"/>
    <n v="186.90456947799407"/>
  </r>
  <r>
    <x v="2"/>
    <n v="18.71"/>
    <x v="1"/>
    <n v="81"/>
    <s v="Писаренко"/>
    <s v="Андрей"/>
    <s v="Pisarenko"/>
    <s v="Andrei"/>
    <s v="Писаренко Андрей / Pisarenko Andrei / 1957"/>
    <x v="102"/>
    <n v="1957"/>
    <n v="48"/>
    <n v="41.975308641975303"/>
    <n v="181.5644389214799"/>
  </r>
  <r>
    <x v="2"/>
    <n v="18.71"/>
    <x v="1"/>
    <n v="81"/>
    <s v="Глушаков"/>
    <s v="Сергей"/>
    <s v="Glushakov"/>
    <s v="Sergei"/>
    <s v="Глушаков Сергей / Glushakov Sergei / 1958"/>
    <x v="103"/>
    <n v="1958"/>
    <n v="49"/>
    <n v="40.740740740740748"/>
    <n v="176.22430836496585"/>
  </r>
  <r>
    <x v="2"/>
    <n v="18.71"/>
    <x v="1"/>
    <n v="81"/>
    <s v="Кожан"/>
    <s v="Михаил"/>
    <s v="Kozhan"/>
    <s v="Mikhail"/>
    <s v="Кожан Михаил / Kozhan Mikhail / 1946"/>
    <x v="104"/>
    <n v="1946"/>
    <n v="50"/>
    <n v="39.506172839506171"/>
    <n v="170.88417780845168"/>
  </r>
  <r>
    <x v="2"/>
    <n v="18.71"/>
    <x v="1"/>
    <n v="81"/>
    <s v="Илатовский"/>
    <s v="Дмитрий"/>
    <s v="Ilatovskii"/>
    <s v="Dmitrii"/>
    <s v="Илатовский Дмитрий / Ilatovskii Dmitrii / 1974"/>
    <x v="105"/>
    <n v="1974"/>
    <n v="51"/>
    <n v="38.271604938271608"/>
    <n v="165.5440472519376"/>
  </r>
  <r>
    <x v="2"/>
    <n v="18.71"/>
    <x v="1"/>
    <n v="81"/>
    <s v="Дегтярев"/>
    <s v="Сергей"/>
    <s v="Degtiarev"/>
    <s v="Sergei"/>
    <s v="Дегтярев Сергей / Degtiarev Sergei / 1983"/>
    <x v="106"/>
    <n v="1983"/>
    <n v="52"/>
    <n v="37.037037037037038"/>
    <n v="160.20391669542346"/>
  </r>
  <r>
    <x v="2"/>
    <n v="18.71"/>
    <x v="1"/>
    <n v="81"/>
    <s v="Брытько"/>
    <s v="Роман"/>
    <s v="Brytko"/>
    <s v="Roman"/>
    <s v="Брытько Роман / Brytko Roman / 1995"/>
    <x v="107"/>
    <n v="1995"/>
    <n v="53"/>
    <n v="35.802469135802468"/>
    <n v="154.86378613890935"/>
  </r>
  <r>
    <x v="2"/>
    <n v="18.71"/>
    <x v="1"/>
    <n v="81"/>
    <s v="Кохан"/>
    <s v="Виталий"/>
    <s v="Kokhan"/>
    <s v="Vitalii"/>
    <s v="Кохан Виталий / Kokhan Vitalii / 1982"/>
    <x v="108"/>
    <n v="1982"/>
    <n v="54"/>
    <n v="34.567901234567898"/>
    <n v="149.52365558239524"/>
  </r>
  <r>
    <x v="2"/>
    <n v="18.71"/>
    <x v="1"/>
    <n v="81"/>
    <s v="Шепетько"/>
    <s v="Сергей"/>
    <s v="Shepetko"/>
    <s v="Sergei"/>
    <s v="Шепетько Сергей / Shepetko Sergei / 1987"/>
    <x v="109"/>
    <n v="1987"/>
    <n v="55"/>
    <n v="33.333333333333343"/>
    <n v="144.18352502588115"/>
  </r>
  <r>
    <x v="2"/>
    <n v="18.71"/>
    <x v="1"/>
    <n v="81"/>
    <s v="Ермак"/>
    <s v="Алексей"/>
    <s v="Ermak"/>
    <s v="Aleksei"/>
    <s v="Ермак Алексей / Ermak Aleksei / 1984"/>
    <x v="110"/>
    <n v="1984"/>
    <n v="56"/>
    <n v="32.098765432098759"/>
    <n v="138.84339446936698"/>
  </r>
  <r>
    <x v="2"/>
    <n v="18.71"/>
    <x v="1"/>
    <n v="81"/>
    <s v="Шило"/>
    <s v="Руслан"/>
    <s v="SHilo"/>
    <s v="Ruslan"/>
    <s v="Шило Руслан / SHilo Ruslan / 1993"/>
    <x v="111"/>
    <n v="1993"/>
    <n v="57"/>
    <n v="30.864197530864203"/>
    <n v="133.5032639128529"/>
  </r>
  <r>
    <x v="2"/>
    <n v="18.71"/>
    <x v="1"/>
    <n v="81"/>
    <s v="Шапелевич"/>
    <s v="Максим"/>
    <s v="Shapelevich"/>
    <s v="Maxim"/>
    <s v="Шапелевич Максим / Shapelevich Maxim / 1987"/>
    <x v="112"/>
    <n v="1987"/>
    <n v="58"/>
    <n v="29.629629629629633"/>
    <n v="128.16313335633879"/>
  </r>
  <r>
    <x v="2"/>
    <n v="18.71"/>
    <x v="1"/>
    <n v="81"/>
    <s v="Якубовский"/>
    <s v="Игорь"/>
    <s v="IAkubovskii"/>
    <s v="Igor"/>
    <s v="Якубовский Игорь / IAkubovskii Igor / 1984"/>
    <x v="113"/>
    <n v="1984"/>
    <n v="59"/>
    <n v="28.395061728395063"/>
    <n v="122.82300279982466"/>
  </r>
  <r>
    <x v="2"/>
    <n v="18.71"/>
    <x v="1"/>
    <n v="81"/>
    <s v="Жучков"/>
    <s v="Алексей"/>
    <s v="Zhuchkov"/>
    <s v="Aleksei"/>
    <s v="Жучков Алексей / Zhuchkov Aleksei / 1985"/>
    <x v="114"/>
    <n v="1985"/>
    <n v="60"/>
    <n v="27.160493827160494"/>
    <n v="117.48287224331054"/>
  </r>
  <r>
    <x v="2"/>
    <n v="18.71"/>
    <x v="1"/>
    <n v="81"/>
    <s v="Харитонов"/>
    <s v="Иван"/>
    <s v="KHaritonov"/>
    <s v="Ivan"/>
    <s v="Харитонов Иван / KHaritonov Ivan / 1973"/>
    <x v="53"/>
    <n v="1973"/>
    <n v="61"/>
    <n v="25.925925925925924"/>
    <n v="112.14274168679641"/>
  </r>
  <r>
    <x v="2"/>
    <n v="18.71"/>
    <x v="1"/>
    <n v="81"/>
    <s v="Тюев"/>
    <s v="Даниил"/>
    <s v="Tiuev"/>
    <s v="Daniil"/>
    <s v="Тюев Даниил / Tiuev Daniil / 1977"/>
    <x v="22"/>
    <n v="1977"/>
    <n v="62"/>
    <n v="24.691358024691354"/>
    <n v="106.8026111302823"/>
  </r>
  <r>
    <x v="2"/>
    <n v="18.71"/>
    <x v="1"/>
    <n v="81"/>
    <s v="Иолтуховский"/>
    <s v="Владислав"/>
    <s v="Ioltukhovskii"/>
    <s v="Vladislav"/>
    <s v="Иолтуховский Владислав / Ioltukhovskii Vladislav / 1971"/>
    <x v="115"/>
    <n v="1971"/>
    <n v="63"/>
    <n v="23.456790123456798"/>
    <n v="101.46248057376823"/>
  </r>
  <r>
    <x v="2"/>
    <n v="18.71"/>
    <x v="1"/>
    <n v="81"/>
    <s v="Херзен"/>
    <s v="Андрей"/>
    <s v="Herzen"/>
    <s v="Andrey"/>
    <s v="Херзен Андрей / Herzen Andrey / 1984"/>
    <x v="116"/>
    <n v="1984"/>
    <n v="64"/>
    <n v="22.222222222222214"/>
    <n v="96.12235001725405"/>
  </r>
  <r>
    <x v="2"/>
    <n v="18.71"/>
    <x v="1"/>
    <n v="81"/>
    <s v="Мурашов"/>
    <s v="Владимир"/>
    <s v="Murashov"/>
    <s v="Vladimir"/>
    <s v="Мурашов Владимир / Murashov Vladimir / 1983"/>
    <x v="28"/>
    <n v="1983"/>
    <n v="65"/>
    <n v="20.987654320987659"/>
    <n v="90.782219460739981"/>
  </r>
  <r>
    <x v="2"/>
    <n v="18.71"/>
    <x v="1"/>
    <n v="81"/>
    <s v="Михно"/>
    <s v="Борис"/>
    <s v="Mikhno"/>
    <s v="Barys"/>
    <s v="Михно Борис / Mikhno Barys / 1982"/>
    <x v="30"/>
    <n v="1982"/>
    <n v="66"/>
    <n v="19.753086419753089"/>
    <n v="85.442088904225855"/>
  </r>
  <r>
    <x v="3"/>
    <n v="19.14"/>
    <x v="0"/>
    <n v="27"/>
    <s v="Милинкевич"/>
    <s v="Елена"/>
    <s v="Milinkevich"/>
    <s v="Elena"/>
    <s v="Милинкевич Елена / Milinkevich Elena / 1977"/>
    <x v="117"/>
    <n v="1977"/>
    <n v="1"/>
    <n v="100"/>
    <n v="437.49285708454721"/>
  </r>
  <r>
    <x v="3"/>
    <n v="19.14"/>
    <x v="0"/>
    <n v="27"/>
    <s v="Казакевич"/>
    <s v="Ирина"/>
    <s v="Kazakevich"/>
    <s v="Irina"/>
    <s v="Казакевич Ирина / Kazakevich Irina / 1969"/>
    <x v="118"/>
    <n v="1969"/>
    <n v="2"/>
    <n v="96.296296296296291"/>
    <n v="421.28941793326766"/>
  </r>
  <r>
    <x v="3"/>
    <n v="19.14"/>
    <x v="0"/>
    <n v="27"/>
    <s v="Журавлёва"/>
    <s v="Оксана"/>
    <s v="ZHuravleva"/>
    <s v="Oksana"/>
    <s v="Журавлёва Оксана / ZHuravleva Oksana / 1980"/>
    <x v="119"/>
    <n v="1980"/>
    <n v="3"/>
    <n v="92.592592592592595"/>
    <n v="405.08597878198816"/>
  </r>
  <r>
    <x v="3"/>
    <n v="19.14"/>
    <x v="0"/>
    <n v="27"/>
    <s v="Танасейчук"/>
    <s v="Анна"/>
    <s v="Tanaseichuk"/>
    <s v="Anna"/>
    <s v="Танасейчук Анна / Tanaseichuk Anna / 1983"/>
    <x v="120"/>
    <n v="1983"/>
    <n v="4"/>
    <n v="88.888888888888886"/>
    <n v="388.88253963070861"/>
  </r>
  <r>
    <x v="3"/>
    <n v="19.14"/>
    <x v="0"/>
    <n v="27"/>
    <s v="Пухаева"/>
    <s v="Светлана"/>
    <s v="Pukhaeva"/>
    <s v="Svetlana"/>
    <s v="Пухаева Светлана / Pukhaeva Svetlana / 1980"/>
    <x v="121"/>
    <n v="1980"/>
    <n v="5"/>
    <n v="85.18518518518519"/>
    <n v="372.67910047942911"/>
  </r>
  <r>
    <x v="3"/>
    <n v="19.14"/>
    <x v="0"/>
    <n v="27"/>
    <s v="Ямбушева"/>
    <s v="Катерина"/>
    <s v="IAmbusheva"/>
    <s v="Katerina"/>
    <s v="Ямбушева Катерина / IAmbusheva Katerina / 1987"/>
    <x v="122"/>
    <n v="1987"/>
    <n v="6"/>
    <n v="81.481481481481481"/>
    <n v="356.47566132814956"/>
  </r>
  <r>
    <x v="3"/>
    <n v="19.14"/>
    <x v="0"/>
    <n v="27"/>
    <s v="Едомская"/>
    <s v="Вольга"/>
    <s v="Edomskaia"/>
    <s v="Volga"/>
    <s v="Едомская Вольга / Edomskaia Volga / 1987"/>
    <x v="123"/>
    <n v="1987"/>
    <n v="7"/>
    <n v="77.777777777777771"/>
    <n v="340.27222217687"/>
  </r>
  <r>
    <x v="3"/>
    <n v="19.14"/>
    <x v="0"/>
    <n v="27"/>
    <s v="Сикорская"/>
    <s v="Настя"/>
    <s v="Sikorskaia"/>
    <s v="Nastia"/>
    <s v="Сикорская Настя / Sikorskaia Nastia / 1983"/>
    <x v="124"/>
    <n v="1983"/>
    <n v="8"/>
    <n v="74.074074074074076"/>
    <n v="324.06878302559051"/>
  </r>
  <r>
    <x v="3"/>
    <n v="19.14"/>
    <x v="0"/>
    <n v="27"/>
    <s v="Невмержицкая"/>
    <s v="Анна"/>
    <s v="Nevmerzhitskaia"/>
    <s v="Anna"/>
    <s v="Невмержицкая Анна / Nevmerzhitskaia Anna / 1997"/>
    <x v="125"/>
    <n v="1997"/>
    <n v="9"/>
    <n v="70.370370370370381"/>
    <n v="307.86534387431101"/>
  </r>
  <r>
    <x v="3"/>
    <n v="19.14"/>
    <x v="0"/>
    <n v="27"/>
    <s v="Таранко"/>
    <s v="Марта"/>
    <s v="Taranko"/>
    <s v="Marta"/>
    <s v="Таранко Марта / Taranko Marta / 1990"/>
    <x v="126"/>
    <n v="1990"/>
    <n v="10"/>
    <n v="66.666666666666671"/>
    <n v="291.66190472303145"/>
  </r>
  <r>
    <x v="3"/>
    <n v="19.14"/>
    <x v="0"/>
    <n v="27"/>
    <s v="Григорьева"/>
    <s v="Светлана"/>
    <s v="Grigoreva"/>
    <s v="Svetlana"/>
    <s v="Григорьева Светлана / Grigoreva Svetlana / 1984"/>
    <x v="127"/>
    <n v="1984"/>
    <n v="11"/>
    <n v="62.962962962962962"/>
    <n v="275.45846557175196"/>
  </r>
  <r>
    <x v="3"/>
    <n v="19.14"/>
    <x v="0"/>
    <n v="27"/>
    <s v="Чеботаева"/>
    <s v="Валерия"/>
    <s v="CHebotaeva"/>
    <s v="Valeriia"/>
    <s v="Чеботаева Валерия / CHebotaeva Valeriia / 1993"/>
    <x v="128"/>
    <n v="1993"/>
    <n v="12"/>
    <n v="59.25925925925926"/>
    <n v="259.2550264204724"/>
  </r>
  <r>
    <x v="3"/>
    <n v="19.14"/>
    <x v="0"/>
    <n v="27"/>
    <s v="Малаховская"/>
    <s v="Татьяна"/>
    <s v="Malakhovskaia"/>
    <s v="Tatiana"/>
    <s v="Малаховская Татьяна / Malakhovskaia Tatiana / 1989"/>
    <x v="129"/>
    <n v="1989"/>
    <n v="13"/>
    <n v="55.555555555555557"/>
    <n v="243.05158726919288"/>
  </r>
  <r>
    <x v="3"/>
    <n v="19.14"/>
    <x v="0"/>
    <n v="27"/>
    <s v="Булеева"/>
    <s v="Наталья"/>
    <s v="Buleeva"/>
    <s v="Natalia"/>
    <s v="Булеева Наталья / Buleeva Natalia / 1969"/>
    <x v="130"/>
    <n v="1969"/>
    <n v="14"/>
    <n v="51.851851851851855"/>
    <n v="226.84814811791338"/>
  </r>
  <r>
    <x v="3"/>
    <n v="19.14"/>
    <x v="0"/>
    <n v="27"/>
    <s v="Липницкая"/>
    <s v="Виктория"/>
    <s v="Lipnitskaya"/>
    <s v="Victoria"/>
    <s v="Липницкая Виктория / Lipnitskaya Victoria / 1987"/>
    <x v="131"/>
    <n v="1987"/>
    <n v="15"/>
    <n v="48.148148148148152"/>
    <n v="210.64470896663386"/>
  </r>
  <r>
    <x v="3"/>
    <n v="19.14"/>
    <x v="0"/>
    <n v="27"/>
    <s v="Грейд"/>
    <s v="Юлия"/>
    <s v="Greid"/>
    <s v="IUliia"/>
    <s v="Грейд Юлия / Greid IUliia / 1986"/>
    <x v="132"/>
    <n v="1986"/>
    <n v="16"/>
    <n v="44.444444444444443"/>
    <n v="194.4412698153543"/>
  </r>
  <r>
    <x v="3"/>
    <n v="19.14"/>
    <x v="0"/>
    <n v="27"/>
    <s v="Гринько"/>
    <s v="Анастасия"/>
    <s v="Hrynko"/>
    <s v="Nastassia"/>
    <s v="Гринько Анастасия / Hrynko Nastassia / 1993"/>
    <x v="133"/>
    <n v="1993"/>
    <n v="17"/>
    <n v="40.740740740740748"/>
    <n v="178.23783066407481"/>
  </r>
  <r>
    <x v="3"/>
    <n v="19.14"/>
    <x v="0"/>
    <n v="27"/>
    <s v="Трубкина"/>
    <s v="Инна"/>
    <s v="Trubkina"/>
    <s v="Inna"/>
    <s v="Трубкина Инна / Trubkina Inna / 1972"/>
    <x v="134"/>
    <n v="1972"/>
    <n v="18"/>
    <n v="37.037037037037038"/>
    <n v="162.03439151279525"/>
  </r>
  <r>
    <x v="3"/>
    <n v="19.14"/>
    <x v="0"/>
    <n v="27"/>
    <s v="Сильченко"/>
    <s v="Наталья"/>
    <s v="Silchenko"/>
    <s v="Natalia"/>
    <s v="Сильченко Наталья / Silchenko Natalia / ?"/>
    <x v="135"/>
    <s v="?"/>
    <n v="19"/>
    <n v="33.333333333333343"/>
    <n v="145.83095236151578"/>
  </r>
  <r>
    <x v="3"/>
    <n v="19.14"/>
    <x v="0"/>
    <n v="27"/>
    <s v="Мурашкина"/>
    <s v="Галина"/>
    <s v="Murashkina"/>
    <s v="Galina"/>
    <s v="Мурашкина Галина / Murashkina Galina / 1988"/>
    <x v="136"/>
    <n v="1988"/>
    <n v="20"/>
    <n v="29.629629629629633"/>
    <n v="129.62751321023623"/>
  </r>
  <r>
    <x v="3"/>
    <n v="19.14"/>
    <x v="0"/>
    <n v="27"/>
    <s v="Туровец"/>
    <s v="Ольга"/>
    <s v="Turovets"/>
    <s v="Olga"/>
    <s v="Туровец Ольга / Turovets Olga / 1979"/>
    <x v="137"/>
    <n v="1979"/>
    <n v="21"/>
    <n v="25.925925925925924"/>
    <n v="113.42407405895668"/>
  </r>
  <r>
    <x v="3"/>
    <n v="19.14"/>
    <x v="0"/>
    <n v="27"/>
    <s v="Вдовиченко"/>
    <s v="Ирина"/>
    <s v="Vdovichenko"/>
    <s v="Irina"/>
    <s v="Вдовиченко Ирина / Vdovichenko Irina / 1989"/>
    <x v="138"/>
    <n v="1989"/>
    <n v="22"/>
    <n v="22.222222222222214"/>
    <n v="97.220634907677123"/>
  </r>
  <r>
    <x v="3"/>
    <n v="19.14"/>
    <x v="0"/>
    <n v="27"/>
    <s v="Петкевич"/>
    <s v="Лилия"/>
    <s v="Petkevich"/>
    <s v="Liliia"/>
    <s v="Петкевич Лилия / Petkevich Liliia / 1990"/>
    <x v="139"/>
    <n v="1990"/>
    <n v="23"/>
    <n v="18.518518518518519"/>
    <n v="81.017195756397626"/>
  </r>
  <r>
    <x v="3"/>
    <n v="19.14"/>
    <x v="1"/>
    <n v="51"/>
    <s v="Стасевич"/>
    <s v="Александр"/>
    <s v="Stasevich"/>
    <s v="Aleksandr"/>
    <s v="Стасевич Александр / Stasevich Aleksandr / 1987"/>
    <x v="140"/>
    <n v="1987"/>
    <n v="1"/>
    <n v="100"/>
    <n v="437.49285708454721"/>
  </r>
  <r>
    <x v="3"/>
    <n v="19.14"/>
    <x v="1"/>
    <n v="51"/>
    <s v="Волков"/>
    <s v="Николай"/>
    <s v="Volkov"/>
    <s v="Nikolai"/>
    <s v="Волков Николай / Volkov Nikolai / 1989"/>
    <x v="141"/>
    <n v="1989"/>
    <n v="2"/>
    <n v="98.039215686274517"/>
    <n v="428.91456576916397"/>
  </r>
  <r>
    <x v="3"/>
    <n v="19.14"/>
    <x v="1"/>
    <n v="51"/>
    <s v="Захаркин"/>
    <s v="Сергей"/>
    <s v="Zakharkin"/>
    <s v="Sergei"/>
    <s v="Захаркин Сергей / Zakharkin Sergei / 1976"/>
    <x v="142"/>
    <n v="1976"/>
    <n v="3"/>
    <n v="96.078431372549019"/>
    <n v="420.33627445378062"/>
  </r>
  <r>
    <x v="3"/>
    <n v="19.14"/>
    <x v="1"/>
    <n v="51"/>
    <s v="Чеботаев"/>
    <s v="Сергей"/>
    <s v="CHebotaev"/>
    <s v="Sergei"/>
    <s v="Чеботаев Сергей / CHebotaev Sergei / 1989"/>
    <x v="143"/>
    <n v="1989"/>
    <n v="4"/>
    <n v="94.117647058823536"/>
    <n v="411.75798313839738"/>
  </r>
  <r>
    <x v="3"/>
    <n v="19.14"/>
    <x v="1"/>
    <n v="51"/>
    <s v="Бузо"/>
    <s v="Александр"/>
    <s v="Buzo"/>
    <s v="Aleksandr"/>
    <s v="Бузо Александр / Buzo Aleksandr / 1982"/>
    <x v="144"/>
    <n v="1982"/>
    <n v="5"/>
    <n v="92.156862745098039"/>
    <n v="403.17969182301408"/>
  </r>
  <r>
    <x v="3"/>
    <n v="19.14"/>
    <x v="1"/>
    <n v="51"/>
    <s v="Сидоревич"/>
    <s v="Александр"/>
    <s v="Sidorevich"/>
    <s v="Aleksandr"/>
    <s v="Сидоревич Александр / Sidorevich Aleksandr / 1985"/>
    <x v="14"/>
    <n v="1985"/>
    <n v="6"/>
    <n v="90.196078431372541"/>
    <n v="394.60140050763079"/>
  </r>
  <r>
    <x v="3"/>
    <n v="19.14"/>
    <x v="1"/>
    <n v="51"/>
    <s v="Михнюк"/>
    <s v="Виктор"/>
    <s v="Mikhniuk"/>
    <s v="Viktor"/>
    <s v="Михнюк Виктор / Mikhniuk Viktor / 1990"/>
    <x v="145"/>
    <n v="1990"/>
    <n v="7"/>
    <n v="88.235294117647058"/>
    <n v="386.02310919224755"/>
  </r>
  <r>
    <x v="3"/>
    <n v="19.14"/>
    <x v="1"/>
    <n v="51"/>
    <s v="Крисенков"/>
    <s v="Алексей"/>
    <s v="Krisenkov"/>
    <s v="Aleksei"/>
    <s v="Крисенков Алексей / Krisenkov Aleksei / 1983"/>
    <x v="19"/>
    <n v="1983"/>
    <n v="8"/>
    <n v="86.274509803921575"/>
    <n v="377.44481787686425"/>
  </r>
  <r>
    <x v="3"/>
    <n v="19.14"/>
    <x v="1"/>
    <n v="51"/>
    <s v="Нечаев"/>
    <s v="Владимир"/>
    <s v="Nechaev"/>
    <s v="Vladimir"/>
    <s v="Нечаев Владимир / Nechaev Vladimir / 1995"/>
    <x v="146"/>
    <n v="1995"/>
    <n v="9"/>
    <n v="84.313725490196077"/>
    <n v="368.86652656148095"/>
  </r>
  <r>
    <x v="3"/>
    <n v="19.14"/>
    <x v="1"/>
    <n v="51"/>
    <s v="Пузаревский"/>
    <s v="Роман"/>
    <s v="Puzarevskii"/>
    <s v="Roman"/>
    <s v="Пузаревский Роман / Puzarevskii Roman / 1994"/>
    <x v="147"/>
    <n v="1994"/>
    <n v="10"/>
    <n v="82.35294117647058"/>
    <n v="360.28823524609766"/>
  </r>
  <r>
    <x v="3"/>
    <n v="19.14"/>
    <x v="1"/>
    <n v="51"/>
    <s v="Лойко"/>
    <s v="Сергей"/>
    <s v="Loiko"/>
    <s v="Sergei"/>
    <s v="Лойко Сергей / Loiko Sergei / 1985"/>
    <x v="148"/>
    <n v="1985"/>
    <n v="11"/>
    <n v="80.392156862745097"/>
    <n v="351.70994393071442"/>
  </r>
  <r>
    <x v="3"/>
    <n v="19.14"/>
    <x v="1"/>
    <n v="51"/>
    <s v="Зеленко"/>
    <s v="Дмитрий"/>
    <s v="Zelenko"/>
    <s v="Dmitrii"/>
    <s v="Зеленко Дмитрий / Zelenko Dmitrii / 1987"/>
    <x v="149"/>
    <n v="1987"/>
    <n v="12"/>
    <n v="78.431372549019613"/>
    <n v="343.13165261533118"/>
  </r>
  <r>
    <x v="3"/>
    <n v="19.14"/>
    <x v="1"/>
    <n v="51"/>
    <s v="Юкевич"/>
    <s v="Александр"/>
    <s v="IUkevich"/>
    <s v="Aleksandr"/>
    <s v="Юкевич Александр / IUkevich Aleksandr / 1983"/>
    <x v="150"/>
    <n v="1983"/>
    <n v="13"/>
    <n v="76.470588235294116"/>
    <n v="334.55336129994782"/>
  </r>
  <r>
    <x v="3"/>
    <n v="19.14"/>
    <x v="1"/>
    <n v="51"/>
    <s v="Павленко"/>
    <s v="Юрий"/>
    <s v="Pavlenko"/>
    <s v="IUrii"/>
    <s v="Павленко Юрий / Pavlenko IUrii / 1983"/>
    <x v="151"/>
    <n v="1983"/>
    <n v="14"/>
    <n v="74.509803921568633"/>
    <n v="325.97506998456458"/>
  </r>
  <r>
    <x v="3"/>
    <n v="19.14"/>
    <x v="1"/>
    <n v="51"/>
    <s v="Слободько"/>
    <s v="Дмитрий"/>
    <s v="Slobodko"/>
    <s v="Dmitrii"/>
    <s v="Слободько Дмитрий / Slobodko Dmitrii / 1984"/>
    <x v="152"/>
    <n v="1984"/>
    <n v="15"/>
    <n v="72.549019607843135"/>
    <n v="317.39677866918129"/>
  </r>
  <r>
    <x v="3"/>
    <n v="19.14"/>
    <x v="1"/>
    <n v="51"/>
    <s v="Бунос"/>
    <s v="Анатолий"/>
    <s v="Bunos"/>
    <s v="Anatolii"/>
    <s v="Бунос Анатолий / Bunos Anatolii / 1956"/>
    <x v="153"/>
    <n v="1956"/>
    <n v="16"/>
    <n v="70.588235294117652"/>
    <n v="308.81848735379805"/>
  </r>
  <r>
    <x v="3"/>
    <n v="19.14"/>
    <x v="1"/>
    <n v="51"/>
    <s v="Савич"/>
    <s v="Евгений"/>
    <s v="Savich"/>
    <s v="Evgeny"/>
    <s v="Савич Евгений / Savich Evgeny / 1980"/>
    <x v="154"/>
    <n v="1980"/>
    <n v="17"/>
    <n v="68.627450980392155"/>
    <n v="300.24019603841475"/>
  </r>
  <r>
    <x v="3"/>
    <n v="19.14"/>
    <x v="1"/>
    <n v="51"/>
    <s v="Печёнов"/>
    <s v="Георгий"/>
    <s v="Pechenov"/>
    <s v="Georgii"/>
    <s v="Печёнов Георгий / Pechenov Georgii / 1975"/>
    <x v="39"/>
    <n v="1975"/>
    <n v="18"/>
    <n v="66.666666666666671"/>
    <n v="291.66190472303145"/>
  </r>
  <r>
    <x v="3"/>
    <n v="19.14"/>
    <x v="1"/>
    <n v="51"/>
    <s v="Верещако"/>
    <s v="Павел"/>
    <s v="Vereshchako"/>
    <s v="Pavel"/>
    <s v="Верещако Павел / Vereshchako Pavel / 1988"/>
    <x v="155"/>
    <n v="1988"/>
    <n v="19"/>
    <n v="64.705882352941174"/>
    <n v="283.08361340764816"/>
  </r>
  <r>
    <x v="3"/>
    <n v="19.14"/>
    <x v="1"/>
    <n v="51"/>
    <s v="Искорцев"/>
    <s v="Алексей"/>
    <s v="Iskortsev"/>
    <s v="Aleksei"/>
    <s v="Искорцев Алексей / Iskortsev Aleksei / 1980"/>
    <x v="156"/>
    <n v="1980"/>
    <n v="20"/>
    <n v="62.745098039215684"/>
    <n v="274.50532209226492"/>
  </r>
  <r>
    <x v="3"/>
    <n v="19.14"/>
    <x v="1"/>
    <n v="51"/>
    <s v="Игнатович"/>
    <s v="Александр"/>
    <s v="Ignatovich"/>
    <s v="Aleksandr"/>
    <s v="Игнатович Александр / Ignatovich Aleksandr / 1992"/>
    <x v="157"/>
    <n v="1992"/>
    <n v="21"/>
    <n v="60.784313725490193"/>
    <n v="265.92703077688162"/>
  </r>
  <r>
    <x v="3"/>
    <n v="19.14"/>
    <x v="1"/>
    <n v="51"/>
    <s v="Ролдугин"/>
    <s v="Михаил"/>
    <s v="Roldugin"/>
    <s v="Mikhail"/>
    <s v="Ролдугин Михаил / Roldugin Mikhail / 1987"/>
    <x v="158"/>
    <n v="1987"/>
    <n v="22"/>
    <n v="58.82352941176471"/>
    <n v="257.34873946149838"/>
  </r>
  <r>
    <x v="3"/>
    <n v="19.14"/>
    <x v="1"/>
    <n v="51"/>
    <s v="Ладеев"/>
    <s v="Дмитрий"/>
    <s v="Ladeev"/>
    <s v="Dmitrii"/>
    <s v="Ладеев Дмитрий / Ladeev Dmitrii / 1981"/>
    <x v="159"/>
    <n v="1981"/>
    <n v="23"/>
    <n v="56.862745098039213"/>
    <n v="248.77044814611506"/>
  </r>
  <r>
    <x v="3"/>
    <n v="19.14"/>
    <x v="1"/>
    <n v="51"/>
    <s v="Лукьянов"/>
    <s v="Александр"/>
    <s v="Lukianov"/>
    <s v="Aleksandr"/>
    <s v="Лукьянов Александр / Lukianov Aleksandr / 1979"/>
    <x v="160"/>
    <n v="1979"/>
    <n v="24"/>
    <n v="54.901960784313722"/>
    <n v="240.19215683073179"/>
  </r>
  <r>
    <x v="3"/>
    <n v="19.14"/>
    <x v="1"/>
    <n v="51"/>
    <s v="Жидович"/>
    <s v="Вадим"/>
    <s v="Zhydovich"/>
    <s v="Vadzim"/>
    <s v="Жидович Вадим / Zhydovich Vadzim / 1984"/>
    <x v="161"/>
    <n v="1984"/>
    <n v="25"/>
    <n v="52.941176470588239"/>
    <n v="231.61386551534852"/>
  </r>
  <r>
    <x v="3"/>
    <n v="19.14"/>
    <x v="1"/>
    <n v="51"/>
    <s v="Ярмончик"/>
    <s v="Игорь"/>
    <s v="IArmonchik"/>
    <s v="Igor"/>
    <s v="Ярмончик Игорь / IArmonchik Igor / 1985"/>
    <x v="162"/>
    <n v="1985"/>
    <n v="26"/>
    <n v="50.980392156862749"/>
    <n v="223.03557419996525"/>
  </r>
  <r>
    <x v="3"/>
    <n v="19.14"/>
    <x v="1"/>
    <n v="51"/>
    <s v="Скляр"/>
    <s v="Антон"/>
    <s v="Skliar"/>
    <s v="Anton"/>
    <s v="Скляр Антон / Skliar Anton / 1983"/>
    <x v="163"/>
    <n v="1983"/>
    <n v="27"/>
    <n v="49.019607843137258"/>
    <n v="214.45728288458199"/>
  </r>
  <r>
    <x v="3"/>
    <n v="19.14"/>
    <x v="1"/>
    <n v="51"/>
    <s v="Пугач"/>
    <s v="Вадим"/>
    <s v="Pugach"/>
    <s v="Vadim"/>
    <s v="Пугач Вадим / Pugach Vadim / 1985"/>
    <x v="164"/>
    <n v="1985"/>
    <n v="28"/>
    <n v="47.058823529411761"/>
    <n v="205.87899156919866"/>
  </r>
  <r>
    <x v="3"/>
    <n v="19.14"/>
    <x v="1"/>
    <n v="51"/>
    <s v="Зайчук"/>
    <s v="Кирилл"/>
    <s v="Zaichuk"/>
    <s v="Kirill"/>
    <s v="Зайчук Кирилл / Zaichuk Kirill / 1990"/>
    <x v="165"/>
    <n v="1990"/>
    <n v="29"/>
    <n v="45.098039215686271"/>
    <n v="197.30070025381539"/>
  </r>
  <r>
    <x v="3"/>
    <n v="19.14"/>
    <x v="1"/>
    <n v="51"/>
    <s v="Хацкевич"/>
    <s v="Дмитрий"/>
    <s v="KHatskevich"/>
    <s v="Dmitrii"/>
    <s v="Хацкевич Дмитрий / KHatskevich Dmitrii / 1985"/>
    <x v="166"/>
    <n v="1985"/>
    <n v="30"/>
    <n v="43.137254901960787"/>
    <n v="188.72240893843212"/>
  </r>
  <r>
    <x v="3"/>
    <n v="19.14"/>
    <x v="1"/>
    <n v="51"/>
    <s v="Мертенс"/>
    <s v="Андрей"/>
    <s v="Mertens"/>
    <s v="Andrei"/>
    <s v="Мертенс Андрей / Mertens Andrei / 1992"/>
    <x v="167"/>
    <n v="1992"/>
    <n v="31"/>
    <n v="41.17647058823529"/>
    <n v="180.14411762304883"/>
  </r>
  <r>
    <x v="3"/>
    <n v="19.14"/>
    <x v="1"/>
    <n v="51"/>
    <s v="Миканович"/>
    <s v="Антон"/>
    <s v="Mikanovich"/>
    <s v="Anton"/>
    <s v="Миканович Антон / Mikanovich Anton / 1990"/>
    <x v="168"/>
    <n v="1990"/>
    <n v="32"/>
    <n v="39.215686274509807"/>
    <n v="171.56582630766559"/>
  </r>
  <r>
    <x v="3"/>
    <n v="19.14"/>
    <x v="1"/>
    <n v="51"/>
    <s v="Панковец"/>
    <s v="Николай"/>
    <s v="Pankavets"/>
    <s v="Mikalai"/>
    <s v="Панковец Николай / Pankavets Mikalai / 1979"/>
    <x v="169"/>
    <n v="1979"/>
    <n v="33"/>
    <n v="37.254901960784316"/>
    <n v="162.98753499228229"/>
  </r>
  <r>
    <x v="3"/>
    <n v="19.14"/>
    <x v="1"/>
    <n v="51"/>
    <s v="Лопатик"/>
    <s v="Юрий"/>
    <s v="Lopatik"/>
    <s v="IUrii"/>
    <s v="Лопатик Юрий / Lopatik IUrii / 1984"/>
    <x v="170"/>
    <n v="1984"/>
    <n v="34"/>
    <n v="35.294117647058826"/>
    <n v="154.40924367689902"/>
  </r>
  <r>
    <x v="3"/>
    <n v="19.14"/>
    <x v="1"/>
    <n v="51"/>
    <s v="Олин"/>
    <s v="Денис"/>
    <s v="Olin"/>
    <s v="Denis"/>
    <s v="Олин Денис / Olin Denis / 1976"/>
    <x v="58"/>
    <n v="1976"/>
    <n v="35"/>
    <n v="33.333333333333343"/>
    <n v="145.83095236151578"/>
  </r>
  <r>
    <x v="3"/>
    <n v="19.14"/>
    <x v="1"/>
    <n v="51"/>
    <s v="Стельмах"/>
    <s v="Юрий"/>
    <s v="Stelmakh"/>
    <s v="IUrii"/>
    <s v="Стельмах Юрий / Stelmakh IUrii / 1982"/>
    <x v="171"/>
    <n v="1982"/>
    <n v="36"/>
    <n v="31.372549019607845"/>
    <n v="137.25266104613246"/>
  </r>
  <r>
    <x v="3"/>
    <n v="19.14"/>
    <x v="1"/>
    <n v="51"/>
    <s v="Никрашевич"/>
    <s v="Сергей"/>
    <s v="Nikrashevich"/>
    <s v="Sergei"/>
    <s v="Никрашевич Сергей / Nikrashevich Sergei / 1985"/>
    <x v="172"/>
    <n v="1985"/>
    <n v="37"/>
    <n v="29.411764705882348"/>
    <n v="128.67436973074916"/>
  </r>
  <r>
    <x v="3"/>
    <n v="19.14"/>
    <x v="1"/>
    <n v="51"/>
    <s v="Казарин"/>
    <s v="Дмитрий"/>
    <s v="Kazarin"/>
    <s v="Dmitrii"/>
    <s v="Казарин Дмитрий / Kazarin Dmitrii / 1994"/>
    <x v="173"/>
    <n v="1994"/>
    <n v="38"/>
    <n v="27.450980392156865"/>
    <n v="120.09607841536591"/>
  </r>
  <r>
    <x v="3"/>
    <n v="19.14"/>
    <x v="1"/>
    <n v="51"/>
    <s v="Коляда"/>
    <s v="Юрий"/>
    <s v="Koliada"/>
    <s v="IUrii"/>
    <s v="Коляда Юрий / Koliada IUrii / 1980"/>
    <x v="174"/>
    <n v="1980"/>
    <n v="39"/>
    <n v="25.490196078431367"/>
    <n v="111.5177870999826"/>
  </r>
  <r>
    <x v="3"/>
    <n v="19.14"/>
    <x v="1"/>
    <n v="51"/>
    <s v="Горшков"/>
    <s v="Игорь"/>
    <s v="Gorshkov"/>
    <s v="Igor"/>
    <s v="Горшков Игорь / Gorshkov Igor / 1977"/>
    <x v="175"/>
    <n v="1977"/>
    <n v="40"/>
    <n v="23.529411764705884"/>
    <n v="102.93949578459934"/>
  </r>
  <r>
    <x v="3"/>
    <n v="19.14"/>
    <x v="1"/>
    <n v="51"/>
    <s v="Герасевич"/>
    <s v="Максим"/>
    <s v="Gerasevich"/>
    <s v="Maksim"/>
    <s v="Герасевич Максим / Gerasevich Maksim / ?"/>
    <x v="176"/>
    <s v="?"/>
    <n v="41"/>
    <n v="21.568627450980387"/>
    <n v="94.361204469216034"/>
  </r>
  <r>
    <x v="3"/>
    <n v="19.14"/>
    <x v="1"/>
    <n v="51"/>
    <s v="Аржаников"/>
    <s v="Евгений"/>
    <s v="Arzhanikov"/>
    <s v="Evgenii"/>
    <s v="Аржаников Евгений / Arzhanikov Evgenii / 1976"/>
    <x v="177"/>
    <n v="1976"/>
    <n v="42"/>
    <n v="19.607843137254903"/>
    <n v="85.782913153832794"/>
  </r>
  <r>
    <x v="3"/>
    <n v="19.14"/>
    <x v="1"/>
    <n v="51"/>
    <s v="Кузьменок"/>
    <s v="Денис"/>
    <s v="Kuzmenok"/>
    <s v="Denis"/>
    <s v="Кузьменок Денис / Kuzmenok Denis / 1979"/>
    <x v="178"/>
    <n v="1979"/>
    <n v="43"/>
    <n v="17.64705882352942"/>
    <n v="77.20462183844954"/>
  </r>
  <r>
    <x v="3"/>
    <n v="19.14"/>
    <x v="1"/>
    <n v="51"/>
    <s v="Якимченко"/>
    <s v="Анатолий"/>
    <s v="IAkimchenko"/>
    <s v="Anatolii"/>
    <s v="Якимченко Анатолий / IAkimchenko Anatolii / 1967"/>
    <x v="179"/>
    <n v="1967"/>
    <n v="44"/>
    <n v="15.686274509803923"/>
    <n v="68.62633052306623"/>
  </r>
  <r>
    <x v="4"/>
    <n v="9.57"/>
    <x v="0"/>
    <n v="24"/>
    <s v="Пехтерева"/>
    <s v="Татьяна"/>
    <s v="Pekhtereva"/>
    <s v="Tatiana"/>
    <s v="Пехтерева Татьяна / Pekhtereva Tatiana / 1987"/>
    <x v="180"/>
    <n v="1987"/>
    <n v="1"/>
    <n v="100"/>
    <n v="309.3541659651604"/>
  </r>
  <r>
    <x v="4"/>
    <n v="9.57"/>
    <x v="0"/>
    <n v="24"/>
    <s v="Черкас"/>
    <s v="Александра"/>
    <s v="CHerkas"/>
    <s v="Aleksandra"/>
    <s v="Черкас Александра / CHerkas Aleksandra / 1992"/>
    <x v="181"/>
    <n v="1992"/>
    <n v="2"/>
    <n v="95.833333333333329"/>
    <n v="296.4644090499454"/>
  </r>
  <r>
    <x v="4"/>
    <n v="9.57"/>
    <x v="0"/>
    <n v="24"/>
    <s v="Хлопцева"/>
    <s v="Инга"/>
    <s v="Khloptseva"/>
    <s v="Inga"/>
    <s v="Хлопцева Инга / Khloptseva Inga / 1982"/>
    <x v="182"/>
    <n v="1982"/>
    <n v="3"/>
    <n v="91.666666666666671"/>
    <n v="283.5746521347304"/>
  </r>
  <r>
    <x v="4"/>
    <n v="9.57"/>
    <x v="0"/>
    <n v="24"/>
    <s v="Чеснокова"/>
    <s v="Надежда"/>
    <s v="CHesnokova"/>
    <s v="Nadezhda"/>
    <s v="Чеснокова Надежда / CHesnokova Nadezhda / 1988"/>
    <x v="183"/>
    <n v="1988"/>
    <n v="4"/>
    <n v="87.5"/>
    <n v="270.68489521951534"/>
  </r>
  <r>
    <x v="4"/>
    <n v="9.57"/>
    <x v="0"/>
    <n v="24"/>
    <s v="Шаповалова"/>
    <s v="Ирина"/>
    <s v="SHapovalova"/>
    <s v="Irina"/>
    <s v="Шаповалова Ирина / SHapovalova Irina / 1993"/>
    <x v="184"/>
    <n v="1993"/>
    <n v="5"/>
    <n v="83.333333333333343"/>
    <n v="257.79513830430039"/>
  </r>
  <r>
    <x v="4"/>
    <n v="9.57"/>
    <x v="0"/>
    <n v="24"/>
    <s v="Полякова"/>
    <s v="Анна"/>
    <s v="Poliakova"/>
    <s v="Anna"/>
    <s v="Полякова Анна / Poliakova Anna / 1987"/>
    <x v="185"/>
    <n v="1987"/>
    <n v="6"/>
    <n v="79.166666666666657"/>
    <n v="244.90538138908531"/>
  </r>
  <r>
    <x v="4"/>
    <n v="9.57"/>
    <x v="0"/>
    <n v="24"/>
    <s v="Жданович"/>
    <s v="Александра"/>
    <s v="ZHdanovich"/>
    <s v="Aleksandra"/>
    <s v="Жданович Александра / ZHdanovich Aleksandra / 1985"/>
    <x v="186"/>
    <n v="1985"/>
    <n v="7"/>
    <n v="75"/>
    <n v="232.0156244738703"/>
  </r>
  <r>
    <x v="4"/>
    <n v="9.57"/>
    <x v="0"/>
    <n v="24"/>
    <s v="Гриб"/>
    <s v="Екатерина"/>
    <s v="Grib"/>
    <s v="Ekaterina"/>
    <s v="Гриб Екатерина / Grib Ekaterina / 1981"/>
    <x v="187"/>
    <n v="1981"/>
    <n v="8"/>
    <n v="70.833333333333329"/>
    <n v="219.12586755865527"/>
  </r>
  <r>
    <x v="4"/>
    <n v="9.57"/>
    <x v="0"/>
    <n v="24"/>
    <s v="Малышко"/>
    <s v="Татьяна"/>
    <s v="Malyshko"/>
    <s v="Tatiana"/>
    <s v="Малышко Татьяна / Malyshko Tatiana / 1983"/>
    <x v="188"/>
    <n v="1983"/>
    <n v="9"/>
    <n v="66.666666666666671"/>
    <n v="206.2361106434403"/>
  </r>
  <r>
    <x v="4"/>
    <n v="9.57"/>
    <x v="0"/>
    <n v="24"/>
    <s v="Коновалова"/>
    <s v="Елена"/>
    <s v="Konovalova"/>
    <s v="Elena"/>
    <s v="Коновалова Елена / Konovalova Elena / 1975"/>
    <x v="189"/>
    <n v="1975"/>
    <n v="10"/>
    <n v="62.5"/>
    <n v="193.34635372822527"/>
  </r>
  <r>
    <x v="4"/>
    <n v="9.57"/>
    <x v="0"/>
    <n v="24"/>
    <s v="Широкова"/>
    <s v="Анастасия"/>
    <s v="SHirokova"/>
    <s v="Anastasiia"/>
    <s v="Широкова Анастасия / SHirokova Anastasiia / 1988"/>
    <x v="190"/>
    <n v="1988"/>
    <n v="11"/>
    <n v="58.333333333333329"/>
    <n v="180.45659681301024"/>
  </r>
  <r>
    <x v="4"/>
    <n v="9.57"/>
    <x v="0"/>
    <n v="24"/>
    <s v="Селищева"/>
    <s v="Ирина"/>
    <s v="Selishcheva"/>
    <s v="Irina"/>
    <s v="Селищева Ирина / Selishcheva Irina / 1983"/>
    <x v="191"/>
    <n v="1983"/>
    <n v="12"/>
    <n v="54.166666666666671"/>
    <n v="167.56683989779523"/>
  </r>
  <r>
    <x v="4"/>
    <n v="9.57"/>
    <x v="0"/>
    <n v="24"/>
    <s v="Жучина"/>
    <s v="Катерина"/>
    <s v="ZHuchina"/>
    <s v="Katerina"/>
    <s v="Жучина Катерина / ZHuchina Katerina / 1986"/>
    <x v="192"/>
    <n v="1986"/>
    <n v="13"/>
    <n v="50"/>
    <n v="154.6770829825802"/>
  </r>
  <r>
    <x v="4"/>
    <n v="9.57"/>
    <x v="0"/>
    <n v="24"/>
    <s v="Кукобникова"/>
    <s v="Вита"/>
    <s v="Kukobnikova"/>
    <s v="Vita"/>
    <s v="Кукобникова Вита / Kukobnikova Vita / 1993"/>
    <x v="193"/>
    <n v="1993"/>
    <n v="14"/>
    <n v="45.833333333333336"/>
    <n v="141.7873260673652"/>
  </r>
  <r>
    <x v="4"/>
    <n v="9.57"/>
    <x v="0"/>
    <n v="24"/>
    <s v="Зеленко"/>
    <s v="Диана"/>
    <s v="Zelenko"/>
    <s v="Diana"/>
    <s v="Зеленко Диана / Zelenko Diana / 1988"/>
    <x v="194"/>
    <n v="1988"/>
    <n v="15"/>
    <n v="41.666666666666664"/>
    <n v="128.89756915215017"/>
  </r>
  <r>
    <x v="4"/>
    <n v="9.57"/>
    <x v="0"/>
    <n v="24"/>
    <s v="Белоцкая"/>
    <s v="Елена"/>
    <s v="Belotskaia"/>
    <s v="Elena"/>
    <s v="Белоцкая Елена / Belotskaia Elena / 1987"/>
    <x v="195"/>
    <n v="1987"/>
    <n v="16"/>
    <n v="37.5"/>
    <n v="116.00781223693515"/>
  </r>
  <r>
    <x v="4"/>
    <n v="9.57"/>
    <x v="0"/>
    <n v="24"/>
    <s v="Гладкова"/>
    <s v="Анна"/>
    <s v="Gladkova"/>
    <s v="Anna"/>
    <s v="Гладкова Анна / Gladkova Anna / 1985"/>
    <x v="196"/>
    <n v="1985"/>
    <n v="17"/>
    <n v="33.333333333333343"/>
    <n v="103.11805532172016"/>
  </r>
  <r>
    <x v="4"/>
    <n v="9.57"/>
    <x v="0"/>
    <n v="24"/>
    <s v="Когалёнок"/>
    <s v="Елена"/>
    <s v="Kogalenok"/>
    <s v="Elena"/>
    <s v="Когалёнок Елена / Kogalenok Elena / 1979"/>
    <x v="197"/>
    <n v="1979"/>
    <n v="18"/>
    <n v="29.166666666666657"/>
    <n v="90.22829840650509"/>
  </r>
  <r>
    <x v="4"/>
    <n v="9.57"/>
    <x v="0"/>
    <n v="24"/>
    <s v="Шкрабо"/>
    <s v="Ольга"/>
    <s v="SHkrabo"/>
    <s v="Olga"/>
    <s v="Шкрабо Ольга / SHkrabo Olga / 1985"/>
    <x v="198"/>
    <n v="1985"/>
    <n v="19"/>
    <n v="25"/>
    <n v="77.338541491290101"/>
  </r>
  <r>
    <x v="4"/>
    <n v="9.57"/>
    <x v="0"/>
    <n v="24"/>
    <s v="Круглова"/>
    <s v="Александра"/>
    <s v="Kruglova"/>
    <s v="Aleksandra"/>
    <s v="Круглова Александра / Kruglova Aleksandra / 1989"/>
    <x v="199"/>
    <n v="1989"/>
    <n v="20"/>
    <n v="20.833333333333343"/>
    <n v="64.448784576075113"/>
  </r>
  <r>
    <x v="4"/>
    <n v="9.57"/>
    <x v="0"/>
    <n v="24"/>
    <s v="Ладутько"/>
    <s v="Наталья"/>
    <s v="Ladutko"/>
    <s v="Natalia"/>
    <s v="Ладутько Наталья / Ladutko Natalia / 1974"/>
    <x v="200"/>
    <n v="1974"/>
    <n v="21"/>
    <n v="16.666666666666657"/>
    <n v="51.559027660860039"/>
  </r>
  <r>
    <x v="4"/>
    <n v="9.57"/>
    <x v="0"/>
    <n v="24"/>
    <s v="Федченко"/>
    <s v="Ярослава"/>
    <s v="Fedchenko"/>
    <s v="IAroslava"/>
    <s v="Федченко Ярослава / Fedchenko IAroslava / 2002"/>
    <x v="201"/>
    <n v="2002"/>
    <n v="22"/>
    <n v="12.5"/>
    <n v="38.669270745645051"/>
  </r>
  <r>
    <x v="4"/>
    <n v="9.57"/>
    <x v="0"/>
    <n v="24"/>
    <s v="Лабунская"/>
    <s v="Ирина"/>
    <s v="Labunskaia"/>
    <s v="Irina"/>
    <s v="Лабунская Ирина / Labunskaia Irina / 1983"/>
    <x v="202"/>
    <n v="1983"/>
    <n v="23"/>
    <n v="8.3333333333333428"/>
    <n v="25.779513830430062"/>
  </r>
  <r>
    <x v="4"/>
    <n v="9.57"/>
    <x v="0"/>
    <n v="24"/>
    <s v="Клауч"/>
    <s v="Екатерина"/>
    <s v="Klauch"/>
    <s v="Ekaterina"/>
    <s v="Клауч Екатерина / Klauch Ekaterina / 1987"/>
    <x v="203"/>
    <n v="1987"/>
    <n v="24"/>
    <n v="4.1666666666666572"/>
    <n v="12.889756915214988"/>
  </r>
  <r>
    <x v="4"/>
    <n v="9.57"/>
    <x v="1"/>
    <n v="36"/>
    <s v="Гидлевский"/>
    <s v="Дмитрий"/>
    <s v="Gidlevskii"/>
    <s v="Dmitrii"/>
    <s v="Гидлевский Дмитрий / Gidlevskii Dmitrii / 1986"/>
    <x v="204"/>
    <n v="1986"/>
    <n v="1"/>
    <n v="100"/>
    <n v="309.3541659651604"/>
  </r>
  <r>
    <x v="4"/>
    <n v="9.57"/>
    <x v="1"/>
    <n v="36"/>
    <s v="Шипунов"/>
    <s v="Олег"/>
    <s v="SHipunov"/>
    <s v="Oleg"/>
    <s v="Шипунов Олег / SHipunov Oleg / 1992"/>
    <x v="205"/>
    <n v="1992"/>
    <n v="2"/>
    <n v="97.222222222222229"/>
    <n v="300.76099468835042"/>
  </r>
  <r>
    <x v="4"/>
    <n v="9.57"/>
    <x v="1"/>
    <n v="36"/>
    <s v="Хорошавин"/>
    <s v="Вячеслав"/>
    <s v="KHoroshavin"/>
    <s v="Viacheslav"/>
    <s v="Хорошавин Вячеслав / KHoroshavin Viacheslav / 1985"/>
    <x v="206"/>
    <n v="1985"/>
    <n v="3"/>
    <n v="94.444444444444443"/>
    <n v="292.16782341154038"/>
  </r>
  <r>
    <x v="4"/>
    <n v="9.57"/>
    <x v="1"/>
    <n v="36"/>
    <s v="Жучин"/>
    <s v="Алексей"/>
    <s v="ZHuchin"/>
    <s v="Aleksei"/>
    <s v="Жучин Алексей / ZHuchin Aleksei / 1983"/>
    <x v="207"/>
    <n v="1983"/>
    <n v="4"/>
    <n v="91.666666666666671"/>
    <n v="283.5746521347304"/>
  </r>
  <r>
    <x v="4"/>
    <n v="9.57"/>
    <x v="1"/>
    <n v="36"/>
    <s v="Католиков"/>
    <s v="Роман"/>
    <s v="Katolikov"/>
    <s v="Roman"/>
    <s v="Католиков Роман / Katolikov Roman / 1985"/>
    <x v="208"/>
    <n v="1985"/>
    <n v="5"/>
    <n v="88.888888888888886"/>
    <n v="274.98148085792036"/>
  </r>
  <r>
    <x v="4"/>
    <n v="9.57"/>
    <x v="1"/>
    <n v="36"/>
    <s v="Симогостицкий"/>
    <s v="Александр"/>
    <s v="Simogostitskii"/>
    <s v="Aleksandr"/>
    <s v="Симогостицкий Александр / Simogostitskii Aleksandr / 1987"/>
    <x v="209"/>
    <n v="1987"/>
    <n v="6"/>
    <n v="86.111111111111114"/>
    <n v="266.38830958111038"/>
  </r>
  <r>
    <x v="4"/>
    <n v="9.57"/>
    <x v="1"/>
    <n v="36"/>
    <s v="Мацко"/>
    <s v="Сергей"/>
    <s v="Matsko"/>
    <s v="Sergei"/>
    <s v="Мацко Сергей / Matsko Sergei / 1991"/>
    <x v="210"/>
    <n v="1991"/>
    <n v="7"/>
    <n v="83.333333333333343"/>
    <n v="257.79513830430039"/>
  </r>
  <r>
    <x v="4"/>
    <n v="9.57"/>
    <x v="1"/>
    <n v="36"/>
    <s v="Синица"/>
    <s v="Кирилл"/>
    <s v="Sinitsa"/>
    <s v="Kirill"/>
    <s v="Синица Кирилл / Sinitsa Kirill / 1981"/>
    <x v="47"/>
    <n v="1981"/>
    <n v="8"/>
    <n v="80.555555555555557"/>
    <n v="249.20196702749033"/>
  </r>
  <r>
    <x v="4"/>
    <n v="9.57"/>
    <x v="1"/>
    <n v="36"/>
    <s v="Потапов"/>
    <s v="Сергей"/>
    <s v="Potapov"/>
    <s v="Sergei"/>
    <s v="Потапов Сергей / Potapov Sergei / 1988"/>
    <x v="211"/>
    <n v="1988"/>
    <n v="9"/>
    <n v="77.777777777777771"/>
    <n v="240.60879575068029"/>
  </r>
  <r>
    <x v="4"/>
    <n v="9.57"/>
    <x v="1"/>
    <n v="36"/>
    <s v="Григорович"/>
    <s v="Руслан"/>
    <s v="Grigorovich"/>
    <s v="Ruslan"/>
    <s v="Григорович Руслан / Grigorovich Ruslan / 1987"/>
    <x v="212"/>
    <n v="1987"/>
    <n v="10"/>
    <n v="75"/>
    <n v="232.0156244738703"/>
  </r>
  <r>
    <x v="4"/>
    <n v="9.57"/>
    <x v="1"/>
    <n v="36"/>
    <s v="Макарский"/>
    <s v="Сергей"/>
    <s v="Makarski"/>
    <s v="Siarhei"/>
    <s v="Макарский Сергей / Makarski Siarhei / 1987"/>
    <x v="213"/>
    <n v="1987"/>
    <n v="11"/>
    <n v="72.222222222222229"/>
    <n v="223.42245319706032"/>
  </r>
  <r>
    <x v="4"/>
    <n v="9.57"/>
    <x v="1"/>
    <n v="36"/>
    <s v="Сухобаевский"/>
    <s v="Николай"/>
    <s v="Sukhobaevskii"/>
    <s v="Nikolai"/>
    <s v="Сухобаевский Николай / Sukhobaevskii Nikolai / 1986"/>
    <x v="214"/>
    <n v="1986"/>
    <n v="12"/>
    <n v="69.444444444444443"/>
    <n v="214.82928192025028"/>
  </r>
  <r>
    <x v="4"/>
    <n v="9.57"/>
    <x v="1"/>
    <n v="36"/>
    <s v="Володько"/>
    <s v="Андрей"/>
    <s v="Volodko"/>
    <s v="Andrei"/>
    <s v="Володько Андрей / Volodko Andrei / 1986"/>
    <x v="215"/>
    <n v="1986"/>
    <n v="13"/>
    <n v="66.666666666666671"/>
    <n v="206.2361106434403"/>
  </r>
  <r>
    <x v="4"/>
    <n v="9.57"/>
    <x v="1"/>
    <n v="36"/>
    <s v="Королёв"/>
    <s v="Максим"/>
    <s v="Korolev"/>
    <s v="Maksim"/>
    <s v="Королёв Максим / Korolev Maksim / 1989"/>
    <x v="216"/>
    <n v="1989"/>
    <n v="14"/>
    <n v="63.888888888888893"/>
    <n v="197.64293936663029"/>
  </r>
  <r>
    <x v="4"/>
    <n v="9.57"/>
    <x v="1"/>
    <n v="36"/>
    <s v="Барсумян"/>
    <s v="Артур"/>
    <s v="Barsumian"/>
    <s v="Artur"/>
    <s v="Барсумян Артур / Barsumian Artur / 1992"/>
    <x v="217"/>
    <n v="1992"/>
    <n v="15"/>
    <n v="61.111111111111107"/>
    <n v="189.04976808982025"/>
  </r>
  <r>
    <x v="4"/>
    <n v="9.57"/>
    <x v="1"/>
    <n v="36"/>
    <s v="Нежаветс"/>
    <s v="Сергей"/>
    <s v="Nezhavets"/>
    <s v="Siarhei"/>
    <s v="Нежаветс Сергей / Nezhavets Siarhei / 1989"/>
    <x v="218"/>
    <n v="1989"/>
    <n v="16"/>
    <n v="58.333333333333329"/>
    <n v="180.45659681301024"/>
  </r>
  <r>
    <x v="4"/>
    <n v="9.57"/>
    <x v="1"/>
    <n v="36"/>
    <s v="Палий"/>
    <s v="Андрей"/>
    <s v="Palii"/>
    <s v="Andrei"/>
    <s v="Палий Андрей / Palii Andrei / 1984"/>
    <x v="219"/>
    <n v="1984"/>
    <n v="17"/>
    <n v="55.555555555555557"/>
    <n v="171.86342553620022"/>
  </r>
  <r>
    <x v="4"/>
    <n v="9.57"/>
    <x v="1"/>
    <n v="36"/>
    <s v="Фигурин"/>
    <s v="Дмитрий"/>
    <s v="Figurin"/>
    <s v="Dmitrii"/>
    <s v="Фигурин Дмитрий / Figurin Dmitrii / 1982"/>
    <x v="220"/>
    <n v="1982"/>
    <n v="18"/>
    <n v="52.777777777777779"/>
    <n v="163.27025425939021"/>
  </r>
  <r>
    <x v="4"/>
    <n v="9.57"/>
    <x v="1"/>
    <n v="36"/>
    <s v="Явтушенко"/>
    <s v="Вадим"/>
    <s v="Yavtushenko"/>
    <s v="Vadim"/>
    <s v="Явтушенко Вадим / Yavtushenko Vadim / 1981"/>
    <x v="221"/>
    <n v="1981"/>
    <n v="19"/>
    <n v="50"/>
    <n v="154.6770829825802"/>
  </r>
  <r>
    <x v="4"/>
    <n v="9.57"/>
    <x v="1"/>
    <n v="36"/>
    <s v="Медвецкий"/>
    <s v="Денис"/>
    <s v="Medvetskii"/>
    <s v="Denis"/>
    <s v="Медвецкий Денис / Medvetskii Denis / 1986"/>
    <x v="42"/>
    <n v="1986"/>
    <n v="20"/>
    <n v="47.222222222222221"/>
    <n v="146.08391170577019"/>
  </r>
  <r>
    <x v="4"/>
    <n v="9.57"/>
    <x v="1"/>
    <n v="36"/>
    <s v="Кравчук"/>
    <s v="Александр"/>
    <s v="Kravchuk"/>
    <s v="Aleksandr"/>
    <s v="Кравчук Александр / Kravchuk Aleksandr / 1983"/>
    <x v="222"/>
    <n v="1983"/>
    <n v="21"/>
    <n v="44.444444444444443"/>
    <n v="137.49074042896018"/>
  </r>
  <r>
    <x v="4"/>
    <n v="9.57"/>
    <x v="1"/>
    <n v="36"/>
    <s v="Дундукоў"/>
    <s v="Андрэй"/>
    <s v="Dunduko"/>
    <s v="Andrei"/>
    <s v="Дундукоў Андрэй / Dunduko Andrei / 1985"/>
    <x v="223"/>
    <n v="1985"/>
    <n v="22"/>
    <n v="41.666666666666664"/>
    <n v="128.89756915215017"/>
  </r>
  <r>
    <x v="4"/>
    <n v="9.57"/>
    <x v="1"/>
    <n v="36"/>
    <s v="Вайтешонок"/>
    <s v="Сергей"/>
    <s v="Vaiteshonok"/>
    <s v="Sergei"/>
    <s v="Вайтешонок Сергей / Vaiteshonok Sergei / 1981"/>
    <x v="224"/>
    <n v="1981"/>
    <n v="23"/>
    <n v="38.888888888888886"/>
    <n v="120.30439787534014"/>
  </r>
  <r>
    <x v="4"/>
    <n v="9.57"/>
    <x v="1"/>
    <n v="36"/>
    <s v="Метелица"/>
    <s v="Антон"/>
    <s v="Metelitsa"/>
    <s v="Anton"/>
    <s v="Метелица Антон / Metelitsa Anton / 1989"/>
    <x v="225"/>
    <n v="1989"/>
    <n v="24"/>
    <n v="36.111111111111114"/>
    <n v="111.71122659853016"/>
  </r>
  <r>
    <x v="4"/>
    <n v="9.57"/>
    <x v="1"/>
    <n v="36"/>
    <s v="Кузьменко"/>
    <s v="Иван"/>
    <s v="Kuzmenko"/>
    <s v="Ivan"/>
    <s v="Кузьменко Иван / Kuzmenko Ivan / 1981"/>
    <x v="226"/>
    <n v="1981"/>
    <n v="25"/>
    <n v="33.333333333333343"/>
    <n v="103.11805532172016"/>
  </r>
  <r>
    <x v="4"/>
    <n v="9.57"/>
    <x v="1"/>
    <n v="36"/>
    <s v="Пехтерев"/>
    <s v="Сергей"/>
    <s v="Pekhterev"/>
    <s v="Sergei"/>
    <s v="Пехтерев Сергей / Pekhterev Sergei / 1979"/>
    <x v="227"/>
    <n v="1979"/>
    <n v="26"/>
    <n v="30.555555555555557"/>
    <n v="94.524884044910124"/>
  </r>
  <r>
    <x v="4"/>
    <n v="9.57"/>
    <x v="1"/>
    <n v="36"/>
    <s v="Капустин"/>
    <s v="Егор"/>
    <s v="Kapustin"/>
    <s v="Egor"/>
    <s v="Капустин Егор / Kapustin Egor / 2004"/>
    <x v="228"/>
    <n v="2004"/>
    <n v="27"/>
    <n v="27.777777777777786"/>
    <n v="85.931712768100141"/>
  </r>
  <r>
    <x v="4"/>
    <n v="9.57"/>
    <x v="1"/>
    <n v="36"/>
    <s v="Захаров"/>
    <s v="Иван"/>
    <s v="Zakharov"/>
    <s v="Ivan"/>
    <s v="Захаров Иван / Zakharov Ivan / 1979"/>
    <x v="229"/>
    <n v="1979"/>
    <n v="28"/>
    <n v="25"/>
    <n v="77.338541491290101"/>
  </r>
  <r>
    <x v="4"/>
    <n v="9.57"/>
    <x v="1"/>
    <n v="36"/>
    <s v="Лазаренок"/>
    <s v="Глеб"/>
    <s v="Lazarenok"/>
    <s v="Gleb"/>
    <s v="Лазаренок Глеб / Lazarenok Gleb / 1982"/>
    <x v="230"/>
    <n v="1982"/>
    <n v="29"/>
    <n v="22.222222222222214"/>
    <n v="68.745370214480062"/>
  </r>
  <r>
    <x v="4"/>
    <n v="9.57"/>
    <x v="1"/>
    <n v="36"/>
    <s v="Шульпенков"/>
    <s v="Александр"/>
    <s v="SHulpenkov"/>
    <s v="Aleksandr"/>
    <s v="Шульпенков Александр / SHulpenkov Aleksandr / 1986"/>
    <x v="231"/>
    <n v="1986"/>
    <n v="30"/>
    <n v="19.444444444444443"/>
    <n v="60.152198937670072"/>
  </r>
  <r>
    <x v="4"/>
    <n v="9.57"/>
    <x v="1"/>
    <n v="36"/>
    <s v="Рускевич"/>
    <s v="Максим"/>
    <s v="Ruskevich"/>
    <s v="Maksim"/>
    <s v="Рускевич Максим / Ruskevich Maksim / 1990"/>
    <x v="232"/>
    <n v="1990"/>
    <n v="31"/>
    <n v="16.666666666666657"/>
    <n v="51.559027660860039"/>
  </r>
  <r>
    <x v="4"/>
    <n v="9.57"/>
    <x v="1"/>
    <n v="36"/>
    <s v="Моргачев"/>
    <s v="Андрей"/>
    <s v="Morgachev"/>
    <s v="Andrei"/>
    <s v="Моргачев Андрей / Morgachev Andrei / 1981"/>
    <x v="233"/>
    <n v="1981"/>
    <n v="32"/>
    <n v="13.888888888888886"/>
    <n v="42.965856384050049"/>
  </r>
  <r>
    <x v="4"/>
    <n v="9.57"/>
    <x v="1"/>
    <n v="36"/>
    <s v="Выробов"/>
    <s v="Дмитрий"/>
    <s v="Varabyou"/>
    <s v="Dzmitry"/>
    <s v="Выробов Дмитрий / Varabyou Dzmitry / 1988"/>
    <x v="234"/>
    <n v="1988"/>
    <n v="33"/>
    <n v="11.111111111111114"/>
    <n v="34.372685107240052"/>
  </r>
  <r>
    <x v="4"/>
    <n v="9.57"/>
    <x v="1"/>
    <n v="36"/>
    <s v="Чалый"/>
    <s v="Николай"/>
    <s v="CHalyi"/>
    <s v="Nikolai"/>
    <s v="Чалый Николай / CHalyi Nikolai / 1980"/>
    <x v="235"/>
    <n v="1980"/>
    <n v="34"/>
    <n v="8.3333333333333428"/>
    <n v="25.779513830430062"/>
  </r>
  <r>
    <x v="4"/>
    <n v="9.57"/>
    <x v="1"/>
    <n v="36"/>
    <s v="Манкевич"/>
    <s v="Алексей"/>
    <s v="Mankevich"/>
    <s v="Aleksei"/>
    <s v="Манкевич Алексей / Mankevich Aleksei / 1972"/>
    <x v="236"/>
    <n v="1972"/>
    <n v="35"/>
    <n v="5.5555555555555571"/>
    <n v="17.186342553620026"/>
  </r>
  <r>
    <x v="4"/>
    <n v="9.57"/>
    <x v="1"/>
    <n v="36"/>
    <s v="Клауч"/>
    <s v="Виктор"/>
    <s v="Klauch"/>
    <s v="Viktor"/>
    <s v="Клауч Виктор / Klauch Viktor / 1988"/>
    <x v="237"/>
    <n v="1988"/>
    <n v="36"/>
    <n v="2.7777777777777857"/>
    <n v="8.5931712768100361"/>
  </r>
  <r>
    <x v="5"/>
    <n v="70.400000000000006"/>
    <x v="0"/>
    <n v="3"/>
    <s v="Сулимчик"/>
    <s v="Оксана"/>
    <s v="Sulimchik"/>
    <s v="Oksana"/>
    <s v="Сулимчик Оксана / Sulimchik Oksana / 1986"/>
    <x v="238"/>
    <n v="1986"/>
    <n v="1"/>
    <n v="100"/>
    <n v="839.04707853612126"/>
  </r>
  <r>
    <x v="5"/>
    <n v="70.400000000000006"/>
    <x v="0"/>
    <n v="3"/>
    <s v="Скирук"/>
    <s v="Юлия"/>
    <s v="Skiruk"/>
    <s v="IUliia"/>
    <s v="Скирук Юлия / Skiruk IUliia / 1988"/>
    <x v="0"/>
    <n v="1988"/>
    <n v="2"/>
    <n v="66.666666666666671"/>
    <n v="559.36471902408096"/>
  </r>
  <r>
    <x v="5"/>
    <n v="70.400000000000006"/>
    <x v="0"/>
    <n v="3"/>
    <s v="Жила"/>
    <s v="Анастасия"/>
    <s v="ZHila"/>
    <s v="Anastasiia"/>
    <s v="Жила Анастасия / ZHila Anastasiia / 1994"/>
    <x v="239"/>
    <n v="1994"/>
    <n v="3"/>
    <n v="33.333333333333343"/>
    <n v="279.68235951204053"/>
  </r>
  <r>
    <x v="5"/>
    <n v="70.400000000000006"/>
    <x v="1"/>
    <n v="15"/>
    <s v="Синица"/>
    <s v="Кирилл"/>
    <s v="Sinitsa"/>
    <s v="Kirill"/>
    <s v="Синица Кирилл / Sinitsa Kirill / 1981"/>
    <x v="47"/>
    <n v="1981"/>
    <n v="1"/>
    <n v="100"/>
    <n v="839.04707853612126"/>
  </r>
  <r>
    <x v="5"/>
    <n v="70.400000000000006"/>
    <x v="1"/>
    <n v="15"/>
    <s v="Рагойша"/>
    <s v="Пётр"/>
    <s v="Ragoisha"/>
    <s v="Petr"/>
    <s v="Рагойша Пётр / Ragoisha Petr / 1976"/>
    <x v="240"/>
    <n v="1976"/>
    <n v="2"/>
    <n v="93.333333333333329"/>
    <n v="783.11060663371313"/>
  </r>
  <r>
    <x v="5"/>
    <n v="70.400000000000006"/>
    <x v="1"/>
    <n v="15"/>
    <s v="Молочко"/>
    <s v="Александр"/>
    <s v="Molochko"/>
    <s v="Aleksandr"/>
    <s v="Молочко Александр / Molochko Aleksandr / 1981"/>
    <x v="74"/>
    <n v="1981"/>
    <n v="3"/>
    <n v="86.666666666666671"/>
    <n v="727.17413473130512"/>
  </r>
  <r>
    <x v="5"/>
    <n v="70.400000000000006"/>
    <x v="1"/>
    <n v="15"/>
    <s v="Тюев"/>
    <s v="Даниил"/>
    <s v="Tiuev"/>
    <s v="Daniil"/>
    <s v="Тюев Даниил / Tiuev Daniil / 1977"/>
    <x v="22"/>
    <n v="1977"/>
    <n v="4"/>
    <n v="80"/>
    <n v="671.2376628288971"/>
  </r>
  <r>
    <x v="5"/>
    <n v="70.400000000000006"/>
    <x v="1"/>
    <n v="15"/>
    <s v="Суховей"/>
    <s v="Михаил"/>
    <s v="Sukhovei"/>
    <s v="Mikhail"/>
    <s v="Суховей Михаил / Sukhovei Mikhail / 1991"/>
    <x v="241"/>
    <n v="1991"/>
    <n v="5"/>
    <n v="73.333333333333329"/>
    <n v="615.30119092648897"/>
  </r>
  <r>
    <x v="5"/>
    <n v="70.400000000000006"/>
    <x v="1"/>
    <n v="15"/>
    <s v="Кислицын"/>
    <s v="Артем"/>
    <s v="Kislitsyn"/>
    <s v="Artem"/>
    <s v="Кислицын Артем / Kislitsyn Artem / 1992"/>
    <x v="242"/>
    <n v="1992"/>
    <n v="6"/>
    <n v="66.666666666666671"/>
    <n v="559.36471902408096"/>
  </r>
  <r>
    <x v="5"/>
    <n v="70.400000000000006"/>
    <x v="1"/>
    <n v="15"/>
    <s v="Тофоров"/>
    <s v="Дмитрий"/>
    <s v="Toforov"/>
    <s v="Dmitrii"/>
    <s v="Тофоров Дмитрий / Toforov Dmitrii / 1991"/>
    <x v="243"/>
    <n v="1991"/>
    <n v="7"/>
    <n v="60"/>
    <n v="503.42824712167277"/>
  </r>
  <r>
    <x v="5"/>
    <n v="70.400000000000006"/>
    <x v="1"/>
    <n v="15"/>
    <s v="Мартысевич"/>
    <s v="Роман"/>
    <s v="Martysevich"/>
    <s v="Roman"/>
    <s v="Мартысевич Роман / Martysevich Roman / 1993"/>
    <x v="244"/>
    <n v="1993"/>
    <n v="8"/>
    <n v="53.333333333333336"/>
    <n v="447.4917752192647"/>
  </r>
  <r>
    <x v="5"/>
    <n v="70.400000000000006"/>
    <x v="1"/>
    <n v="15"/>
    <s v="Глушков"/>
    <s v="Александр"/>
    <s v="Glushkov"/>
    <s v="Aleksandr"/>
    <s v="Глушков Александр / Glushkov Aleksandr / 1980"/>
    <x v="245"/>
    <n v="1980"/>
    <n v="9"/>
    <n v="46.666666666666664"/>
    <n v="391.55530331685657"/>
  </r>
  <r>
    <x v="5"/>
    <n v="70.400000000000006"/>
    <x v="1"/>
    <n v="15"/>
    <s v="Харитонов"/>
    <s v="Иван"/>
    <s v="KHaritonov"/>
    <s v="Ivan"/>
    <s v="Харитонов Иван / KHaritonov Ivan / 1973"/>
    <x v="53"/>
    <n v="1973"/>
    <n v="9"/>
    <n v="46.666666666666664"/>
    <n v="391.55530331685657"/>
  </r>
  <r>
    <x v="5"/>
    <n v="70.400000000000006"/>
    <x v="1"/>
    <n v="15"/>
    <s v="Анацко"/>
    <s v="Леонид"/>
    <s v="Anatska"/>
    <s v="Leanid"/>
    <s v="Анацко Леонид / Anatska Leanid / 1961"/>
    <x v="246"/>
    <n v="1961"/>
    <n v="11"/>
    <n v="33.333333333333343"/>
    <n v="279.68235951204053"/>
  </r>
  <r>
    <x v="5"/>
    <n v="70.400000000000006"/>
    <x v="1"/>
    <n v="15"/>
    <s v="Драгун"/>
    <s v="Борис"/>
    <s v="Dragun"/>
    <s v="Boris"/>
    <s v="Драгун Борис / Dragun Boris / 1970"/>
    <x v="99"/>
    <n v="1970"/>
    <n v="11"/>
    <n v="33.333333333333343"/>
    <n v="279.68235951204053"/>
  </r>
  <r>
    <x v="6"/>
    <n v="51.02"/>
    <x v="0"/>
    <n v="3"/>
    <s v="Борисевич"/>
    <s v="Анастасия"/>
    <s v="Borisevich"/>
    <s v="Anastasiia"/>
    <s v="Борисевич Анастасия / Borisevich Anastasiia / 1985"/>
    <x v="247"/>
    <n v="1985"/>
    <n v="1"/>
    <n v="100"/>
    <n v="714.28285713714286"/>
  </r>
  <r>
    <x v="6"/>
    <n v="51.02"/>
    <x v="0"/>
    <n v="3"/>
    <s v="Михно"/>
    <s v="Алла"/>
    <s v="Mikhno"/>
    <s v="Alla"/>
    <s v="Михно Алла / Mikhno Alla / 1979"/>
    <x v="4"/>
    <n v="1979"/>
    <n v="2"/>
    <n v="66.666666666666671"/>
    <n v="476.1885714247619"/>
  </r>
  <r>
    <x v="6"/>
    <n v="51.02"/>
    <x v="0"/>
    <n v="3"/>
    <s v="Зятикова"/>
    <s v="Наталья"/>
    <s v="Ziatikova"/>
    <s v="Natalia"/>
    <s v="Зятикова Наталья / Ziatikova Natalia / 1983"/>
    <x v="248"/>
    <n v="1983"/>
    <n v="3"/>
    <n v="33.333333333333343"/>
    <n v="238.09428571238101"/>
  </r>
  <r>
    <x v="6"/>
    <n v="51.02"/>
    <x v="1"/>
    <n v="20"/>
    <s v="Брагин"/>
    <s v="Иван"/>
    <s v="Bragin"/>
    <s v="Ivan"/>
    <s v="Брагин Иван / Bragin Ivan / 1986"/>
    <x v="249"/>
    <n v="1986"/>
    <n v="1"/>
    <n v="100"/>
    <n v="714.28285713714286"/>
  </r>
  <r>
    <x v="6"/>
    <n v="51.02"/>
    <x v="1"/>
    <n v="20"/>
    <s v="Тихонов"/>
    <s v="Василий"/>
    <s v="Tikhonov"/>
    <s v="Vasilii"/>
    <s v="Тихонов Василий / Tikhonov Vasilii / 1993"/>
    <x v="79"/>
    <n v="1993"/>
    <n v="2"/>
    <n v="95"/>
    <n v="678.56871428028569"/>
  </r>
  <r>
    <x v="6"/>
    <n v="51.02"/>
    <x v="1"/>
    <n v="20"/>
    <s v="Храмов"/>
    <s v="Антон"/>
    <s v="KHramov"/>
    <s v="Anton"/>
    <s v="Храмов Антон / KHramov Anton / 1991"/>
    <x v="27"/>
    <n v="1991"/>
    <n v="3"/>
    <n v="90"/>
    <n v="642.85457142342852"/>
  </r>
  <r>
    <x v="6"/>
    <n v="51.02"/>
    <x v="1"/>
    <n v="20"/>
    <s v="Крисенков"/>
    <s v="Алексей"/>
    <s v="Krisenkov"/>
    <s v="Aleksei"/>
    <s v="Крисенков Алексей / Krisenkov Aleksei / 1983"/>
    <x v="19"/>
    <n v="1983"/>
    <n v="4"/>
    <n v="85"/>
    <n v="607.14042856657136"/>
  </r>
  <r>
    <x v="6"/>
    <n v="51.02"/>
    <x v="1"/>
    <n v="20"/>
    <s v="Тарасенко"/>
    <s v="Павел"/>
    <s v="Tarasenko"/>
    <s v="Pavel"/>
    <s v="Тарасенко Павел / Tarasenko Pavel / 1983"/>
    <x v="250"/>
    <n v="1983"/>
    <n v="5"/>
    <n v="80"/>
    <n v="571.42628570971419"/>
  </r>
  <r>
    <x v="6"/>
    <n v="51.02"/>
    <x v="1"/>
    <n v="20"/>
    <s v="Попадюк"/>
    <s v="Игорь"/>
    <s v="Popadiuk"/>
    <s v="Igor"/>
    <s v="Попадюк Игорь / Popadiuk Igor / 1982"/>
    <x v="85"/>
    <n v="1982"/>
    <n v="6"/>
    <n v="75"/>
    <n v="535.71214285285714"/>
  </r>
  <r>
    <x v="6"/>
    <n v="51.02"/>
    <x v="1"/>
    <n v="20"/>
    <s v="Алексеев"/>
    <s v="Алексей"/>
    <s v="Alexeev"/>
    <s v="Alexey"/>
    <s v="Алексеев Алексей / Alexeev Alexey / 1980"/>
    <x v="87"/>
    <n v="1980"/>
    <n v="7"/>
    <n v="70"/>
    <n v="499.99799999599998"/>
  </r>
  <r>
    <x v="6"/>
    <n v="51.02"/>
    <x v="1"/>
    <n v="20"/>
    <s v="Шило"/>
    <s v="Руслан"/>
    <s v="SHilo"/>
    <s v="Ruslan"/>
    <s v="Шило Руслан / SHilo Ruslan / 1993"/>
    <x v="111"/>
    <n v="1993"/>
    <n v="8"/>
    <n v="65"/>
    <n v="464.28385713914281"/>
  </r>
  <r>
    <x v="6"/>
    <n v="51.02"/>
    <x v="1"/>
    <n v="20"/>
    <s v="Федорович"/>
    <s v="Николай"/>
    <s v="Fedorovich"/>
    <s v="Nikolai"/>
    <s v="Федорович Николай / Fedorovich Nikolai / 1959"/>
    <x v="95"/>
    <n v="1959"/>
    <n v="9"/>
    <n v="60"/>
    <n v="428.5697142822857"/>
  </r>
  <r>
    <x v="6"/>
    <n v="51.02"/>
    <x v="1"/>
    <n v="20"/>
    <s v="Иванчик"/>
    <s v="Константин"/>
    <s v="Ivanchik"/>
    <s v="Konstantin"/>
    <s v="Иванчик Константин / Ivanchik Konstantin / 1983"/>
    <x v="251"/>
    <n v="1983"/>
    <n v="10"/>
    <n v="55"/>
    <n v="392.85557142542854"/>
  </r>
  <r>
    <x v="6"/>
    <n v="51.02"/>
    <x v="1"/>
    <n v="20"/>
    <s v="Лисовский"/>
    <s v="Виктор"/>
    <s v="Lisovskii"/>
    <s v="Viktor"/>
    <s v="Лисовский Виктор / Lisovskii Viktor / 1964"/>
    <x v="21"/>
    <n v="1964"/>
    <n v="11"/>
    <n v="50"/>
    <n v="357.14142856857143"/>
  </r>
  <r>
    <x v="6"/>
    <n v="51.02"/>
    <x v="1"/>
    <n v="20"/>
    <s v="Коровец"/>
    <s v="Богдан"/>
    <s v="Korovets"/>
    <s v="Bogdan"/>
    <s v="Коровец Богдан / Korovets Bogdan / 1976"/>
    <x v="18"/>
    <n v="1976"/>
    <n v="12"/>
    <n v="44.999999999999993"/>
    <n v="321.42728571171421"/>
  </r>
  <r>
    <x v="6"/>
    <n v="51.02"/>
    <x v="1"/>
    <n v="20"/>
    <s v="Шапелевич"/>
    <s v="Максим"/>
    <s v="SHapelevich"/>
    <s v="Maxim"/>
    <s v="Шапелевич Максим / SHapelevich Maxim / 1987"/>
    <x v="112"/>
    <n v="1987"/>
    <n v="13"/>
    <n v="40"/>
    <n v="285.7131428548571"/>
  </r>
  <r>
    <x v="6"/>
    <n v="51.02"/>
    <x v="1"/>
    <n v="20"/>
    <s v="Шклярик"/>
    <s v="Олег"/>
    <s v="SHkliarik"/>
    <s v="Oleg"/>
    <s v="Шклярик Олег / SHkliarik Oleg / 1970"/>
    <x v="88"/>
    <n v="1970"/>
    <n v="14"/>
    <n v="35"/>
    <n v="249.99899999799999"/>
  </r>
  <r>
    <x v="6"/>
    <n v="51.02"/>
    <x v="1"/>
    <n v="20"/>
    <s v="Карпович"/>
    <s v="Владимир"/>
    <s v="Karpovich"/>
    <s v="Vladimir"/>
    <s v="Карпович Владимир / Karpovich Vladimir / 1983"/>
    <x v="252"/>
    <n v="1983"/>
    <n v="15"/>
    <n v="30"/>
    <n v="214.28485714114285"/>
  </r>
  <r>
    <x v="6"/>
    <n v="51.02"/>
    <x v="1"/>
    <n v="20"/>
    <s v="Жучков"/>
    <s v="Алексей"/>
    <s v="ZHuchkov"/>
    <s v="Aleksei"/>
    <s v="Жучков Алексей / ZHuchkov Aleksei / 1985"/>
    <x v="114"/>
    <n v="1985"/>
    <n v="16"/>
    <n v="25"/>
    <n v="178.57071428428571"/>
  </r>
  <r>
    <x v="6"/>
    <n v="51.02"/>
    <x v="1"/>
    <n v="20"/>
    <s v="Зятиков"/>
    <s v="Евгений"/>
    <s v="Ziatikov"/>
    <s v="Evgenii"/>
    <s v="Зятиков Евгений / Ziatikov Evgenii / 1982"/>
    <x v="253"/>
    <n v="1982"/>
    <n v="17"/>
    <n v="20"/>
    <n v="142.85657142742855"/>
  </r>
  <r>
    <x v="6"/>
    <n v="51.02"/>
    <x v="1"/>
    <n v="20"/>
    <s v="Михно"/>
    <s v="Борис"/>
    <s v="Mikhno"/>
    <s v="Barys"/>
    <s v="Михно Борис / Mikhno Barys / 1982"/>
    <x v="30"/>
    <n v="1982"/>
    <n v="17"/>
    <n v="20"/>
    <n v="142.85657142742855"/>
  </r>
  <r>
    <x v="6"/>
    <n v="51.02"/>
    <x v="1"/>
    <n v="20"/>
    <s v="Ben"/>
    <s v="Bilel"/>
    <s v="Ben"/>
    <s v="Bilel"/>
    <s v="Ben Bilel / Ben Bilel / 1981"/>
    <x v="254"/>
    <n v="1981"/>
    <n v="19"/>
    <n v="10"/>
    <n v="71.428285713714274"/>
  </r>
  <r>
    <x v="7"/>
    <n v="24.380000000000003"/>
    <x v="0"/>
    <n v="15"/>
    <s v="Цвирбут"/>
    <s v="Юлия"/>
    <s v="TSvirbut"/>
    <s v="IUliia"/>
    <s v="Цвирбут Юлия / TSvirbut IUliia / 1992"/>
    <x v="255"/>
    <n v="1992"/>
    <n v="1"/>
    <n v="100"/>
    <n v="493.76107582514044"/>
  </r>
  <r>
    <x v="7"/>
    <n v="24.380000000000003"/>
    <x v="0"/>
    <n v="15"/>
    <s v="Трубкина"/>
    <s v="Анастасия"/>
    <s v="Trubkina"/>
    <s v="Anastasiia"/>
    <s v="Трубкина Анастасия / Trubkina Anastasiia / 1989"/>
    <x v="256"/>
    <n v="1989"/>
    <n v="2"/>
    <n v="93.333333333333329"/>
    <n v="460.84367077013104"/>
  </r>
  <r>
    <x v="7"/>
    <n v="24.380000000000003"/>
    <x v="0"/>
    <n v="15"/>
    <s v="Новик"/>
    <s v="Анастасия"/>
    <s v="Novik"/>
    <s v="Anastasiia"/>
    <s v="Новик Анастасия / Novik Anastasiia / 1985"/>
    <x v="257"/>
    <n v="1985"/>
    <n v="3"/>
    <n v="86.666666666666671"/>
    <n v="427.9262657151217"/>
  </r>
  <r>
    <x v="7"/>
    <n v="24.380000000000003"/>
    <x v="0"/>
    <n v="15"/>
    <s v="Чернель"/>
    <s v="Татьяна"/>
    <s v="CHernel"/>
    <s v="Tatiana"/>
    <s v="Чернель Татьяна / CHernel Tatiana / 1982"/>
    <x v="8"/>
    <n v="1982"/>
    <n v="4"/>
    <n v="80"/>
    <n v="395.0088606601123"/>
  </r>
  <r>
    <x v="7"/>
    <n v="24.380000000000003"/>
    <x v="0"/>
    <n v="15"/>
    <s v="Кордунская"/>
    <s v="Екатерина"/>
    <s v="Kordunskaia"/>
    <s v="Ekaterina"/>
    <s v="Кордунская Екатерина / Kordunskaia Ekaterina / 1983"/>
    <x v="7"/>
    <n v="1983"/>
    <n v="5"/>
    <n v="73.333333333333329"/>
    <n v="362.09145560510296"/>
  </r>
  <r>
    <x v="7"/>
    <n v="24.380000000000003"/>
    <x v="0"/>
    <n v="15"/>
    <s v="Сильванович"/>
    <s v="Валерия"/>
    <s v="Silvanovich"/>
    <s v="Valeriia"/>
    <s v="Сильванович Валерия / Silvanovich Valeriia / 1998"/>
    <x v="258"/>
    <n v="1998"/>
    <n v="6"/>
    <n v="66.666666666666671"/>
    <n v="329.17405055009363"/>
  </r>
  <r>
    <x v="7"/>
    <n v="24.380000000000003"/>
    <x v="0"/>
    <n v="15"/>
    <s v="Коротких"/>
    <s v="Елена"/>
    <s v="Korotkikh"/>
    <s v="Elena"/>
    <s v="Коротких Елена / Korotkikh Elena / 1984"/>
    <x v="259"/>
    <n v="1984"/>
    <n v="7"/>
    <n v="60"/>
    <n v="296.25664549508423"/>
  </r>
  <r>
    <x v="7"/>
    <n v="24.380000000000003"/>
    <x v="0"/>
    <n v="15"/>
    <s v="Швайковская"/>
    <s v="Ольга"/>
    <s v="SHvaikovskaia"/>
    <s v="Olga"/>
    <s v="Швайковская Ольга / SHvaikovskaia Olga / 1979"/>
    <x v="260"/>
    <n v="1979"/>
    <n v="8"/>
    <n v="53.333333333333336"/>
    <n v="263.33924044007489"/>
  </r>
  <r>
    <x v="7"/>
    <n v="24.380000000000003"/>
    <x v="0"/>
    <n v="15"/>
    <s v="Арловская"/>
    <s v="Кристина"/>
    <s v="Arlovskaia"/>
    <s v="Kristina"/>
    <s v="Арловская Кристина / Arlovskaia Kristina / 1989"/>
    <x v="9"/>
    <n v="1989"/>
    <n v="9"/>
    <n v="46.666666666666664"/>
    <n v="230.42183538506552"/>
  </r>
  <r>
    <x v="7"/>
    <n v="24.380000000000003"/>
    <x v="0"/>
    <n v="15"/>
    <s v="Липницкая"/>
    <s v="Виктория"/>
    <s v="Lipnitskaya"/>
    <s v="Victoria"/>
    <s v="Липницкая Виктория / Lipnitskaya Victoria / 1987"/>
    <x v="131"/>
    <n v="1987"/>
    <n v="10"/>
    <n v="40"/>
    <n v="197.50443033005615"/>
  </r>
  <r>
    <x v="7"/>
    <n v="24.380000000000003"/>
    <x v="0"/>
    <n v="15"/>
    <s v="Грейд"/>
    <s v="Юлия"/>
    <s v="Greid"/>
    <s v="IUliia"/>
    <s v="Грейд Юлия / Greid IUliia / 1986"/>
    <x v="132"/>
    <n v="1986"/>
    <n v="11"/>
    <n v="33.333333333333343"/>
    <n v="164.58702527504684"/>
  </r>
  <r>
    <x v="7"/>
    <n v="24.380000000000003"/>
    <x v="0"/>
    <n v="15"/>
    <s v="Федченко"/>
    <s v="Ярослава"/>
    <s v="Fedchenko"/>
    <s v="IAroslava"/>
    <s v="Федченко Ярослава / Fedchenko IAroslava / 2002"/>
    <x v="201"/>
    <n v="2002"/>
    <n v="12"/>
    <n v="26.666666666666671"/>
    <n v="131.66962022003747"/>
  </r>
  <r>
    <x v="7"/>
    <n v="24.380000000000003"/>
    <x v="0"/>
    <n v="15"/>
    <s v="Вдовиченко"/>
    <s v="Ирина"/>
    <s v="Vdovichenko"/>
    <s v="Irina"/>
    <s v="Вдовиченко Ирина / Vdovichenko Irina / 1989"/>
    <x v="138"/>
    <n v="1989"/>
    <n v="13"/>
    <n v="20"/>
    <n v="98.752215165028076"/>
  </r>
  <r>
    <x v="7"/>
    <n v="24.380000000000003"/>
    <x v="0"/>
    <n v="15"/>
    <s v="Якимчук"/>
    <s v="Надежда"/>
    <s v="IAkimchuk"/>
    <s v="Nadezhda"/>
    <s v="Якимчук Надежда / IAkimchuk Nadezhda / 1986"/>
    <x v="261"/>
    <n v="1986"/>
    <n v="14"/>
    <n v="13.333333333333329"/>
    <n v="65.834810110018694"/>
  </r>
  <r>
    <x v="7"/>
    <n v="24.380000000000003"/>
    <x v="0"/>
    <n v="15"/>
    <s v="Федченко"/>
    <s v="Олеся"/>
    <s v="Fedchenko"/>
    <s v="Olesia"/>
    <s v="Федченко Олеся / Fedchenko Olesia / 1977"/>
    <x v="262"/>
    <n v="1977"/>
    <n v="15"/>
    <n v="6.6666666666666714"/>
    <n v="32.917405055009382"/>
  </r>
  <r>
    <x v="7"/>
    <n v="24.380000000000003"/>
    <x v="1"/>
    <n v="45"/>
    <s v="Мальков"/>
    <s v="Валентин"/>
    <s v="Malkov"/>
    <s v="Valentin"/>
    <s v="Мальков Валентин / Malkov Valentin / 1988"/>
    <x v="263"/>
    <n v="1988"/>
    <n v="1"/>
    <n v="100"/>
    <n v="493.76107582514044"/>
  </r>
  <r>
    <x v="7"/>
    <n v="24.380000000000003"/>
    <x v="1"/>
    <n v="45"/>
    <s v="Овсиюк"/>
    <s v="Богдан"/>
    <s v="Ovsiiuk"/>
    <s v="Bogdan"/>
    <s v="Овсиюк Богдан / Ovsiiuk Bogdan / 1993"/>
    <x v="72"/>
    <n v="1993"/>
    <n v="2"/>
    <n v="97.777777777777771"/>
    <n v="482.78860747347062"/>
  </r>
  <r>
    <x v="7"/>
    <n v="24.380000000000003"/>
    <x v="1"/>
    <n v="45"/>
    <s v="Ласюк"/>
    <s v="Юрий"/>
    <s v="Lasiuk"/>
    <s v="IUrii"/>
    <s v="Ласюк Юрий / Lasiuk IUrii / 1987"/>
    <x v="71"/>
    <n v="1987"/>
    <n v="3"/>
    <n v="95.555555555555557"/>
    <n v="471.81613912180086"/>
  </r>
  <r>
    <x v="7"/>
    <n v="24.380000000000003"/>
    <x v="1"/>
    <n v="45"/>
    <s v="Вагин"/>
    <s v="Андрей"/>
    <s v="Vagin"/>
    <s v="Andrei"/>
    <s v="Вагин Андрей / Vagin Andrei / 1989"/>
    <x v="69"/>
    <n v="1989"/>
    <n v="4"/>
    <n v="93.333333333333329"/>
    <n v="460.84367077013104"/>
  </r>
  <r>
    <x v="7"/>
    <n v="24.380000000000003"/>
    <x v="1"/>
    <n v="45"/>
    <s v="Бузо"/>
    <s v="Александр"/>
    <s v="Buzo"/>
    <s v="Aleksandr"/>
    <s v="Бузо Александр / Buzo Aleksandr / 1982"/>
    <x v="144"/>
    <n v="1982"/>
    <n v="5"/>
    <n v="91.111111111111114"/>
    <n v="449.87120241846128"/>
  </r>
  <r>
    <x v="7"/>
    <n v="24.380000000000003"/>
    <x v="1"/>
    <n v="45"/>
    <s v="Никонов"/>
    <s v="Максим"/>
    <s v="Nikonov"/>
    <s v="Maksim"/>
    <s v="Никонов Максим / Nikonov Maksim / 1979"/>
    <x v="264"/>
    <n v="1979"/>
    <n v="6"/>
    <n v="88.888888888888886"/>
    <n v="438.89873406679146"/>
  </r>
  <r>
    <x v="7"/>
    <n v="24.380000000000003"/>
    <x v="1"/>
    <n v="45"/>
    <s v="Насвит"/>
    <s v="Дмитрий"/>
    <s v="Nasvit"/>
    <s v="Dmitrii"/>
    <s v="Насвит Дмитрий / Nasvit Dmitrii / 1986"/>
    <x v="265"/>
    <n v="1986"/>
    <n v="7"/>
    <n v="86.666666666666671"/>
    <n v="427.9262657151217"/>
  </r>
  <r>
    <x v="7"/>
    <n v="24.380000000000003"/>
    <x v="1"/>
    <n v="45"/>
    <s v="Лойко"/>
    <s v="Сергей"/>
    <s v="Loiko"/>
    <s v="Sergei"/>
    <s v="Лойко Сергей / Loiko Sergei / 1985"/>
    <x v="148"/>
    <n v="1985"/>
    <n v="8"/>
    <n v="84.444444444444443"/>
    <n v="416.95379736345188"/>
  </r>
  <r>
    <x v="7"/>
    <n v="24.380000000000003"/>
    <x v="1"/>
    <n v="45"/>
    <s v="Скуратович"/>
    <s v="Антон"/>
    <s v="Skuratovich"/>
    <s v="Anton"/>
    <s v="Скуратович Антон / Skuratovich Anton / 1985"/>
    <x v="15"/>
    <n v="1985"/>
    <n v="9"/>
    <n v="82.222222222222229"/>
    <n v="405.98132901178218"/>
  </r>
  <r>
    <x v="7"/>
    <n v="24.380000000000003"/>
    <x v="1"/>
    <n v="45"/>
    <s v="Кирcанов"/>
    <s v="Алексей"/>
    <s v="Kircanov"/>
    <s v="Aleksei"/>
    <s v="Кирcанов Алексей / Kircanov Aleksei / 1981"/>
    <x v="266"/>
    <n v="1981"/>
    <n v="10"/>
    <n v="80"/>
    <n v="395.0088606601123"/>
  </r>
  <r>
    <x v="7"/>
    <n v="24.380000000000003"/>
    <x v="1"/>
    <n v="45"/>
    <s v="Ермохин"/>
    <s v="Максим"/>
    <s v="Ermokhin"/>
    <s v="Maksim"/>
    <s v="Ермохин Максим / Ermokhin Maksim / 1975"/>
    <x v="76"/>
    <n v="1975"/>
    <n v="11"/>
    <n v="77.777777777777771"/>
    <n v="384.03639230844249"/>
  </r>
  <r>
    <x v="7"/>
    <n v="24.380000000000003"/>
    <x v="1"/>
    <n v="45"/>
    <s v="Молчан"/>
    <s v="Александр"/>
    <s v="Molchan"/>
    <s v="Aleksandr"/>
    <s v="Молчан Александр / Molchan Aleksandr / 1988"/>
    <x v="267"/>
    <n v="1988"/>
    <n v="12"/>
    <n v="75.555555555555557"/>
    <n v="373.06392395677278"/>
  </r>
  <r>
    <x v="7"/>
    <n v="24.380000000000003"/>
    <x v="1"/>
    <n v="45"/>
    <s v="Кусов"/>
    <s v="Иван"/>
    <s v="Kusov"/>
    <s v="Ivan"/>
    <s v="Кусов Иван / Kusov Ivan / 1993"/>
    <x v="268"/>
    <n v="1993"/>
    <n v="13"/>
    <n v="73.333333333333329"/>
    <n v="362.09145560510296"/>
  </r>
  <r>
    <x v="7"/>
    <n v="24.380000000000003"/>
    <x v="1"/>
    <n v="45"/>
    <s v="Выборный"/>
    <s v="Александр"/>
    <s v="Vybornyi"/>
    <s v="Aleksandr"/>
    <s v="Выборный Александр / Vybornyi Aleksandr / 1985"/>
    <x v="269"/>
    <n v="1985"/>
    <n v="14"/>
    <n v="71.111111111111114"/>
    <n v="351.1189872534332"/>
  </r>
  <r>
    <x v="7"/>
    <n v="24.380000000000003"/>
    <x v="1"/>
    <n v="45"/>
    <s v="Юкевич"/>
    <s v="Александр"/>
    <s v="IUkevich"/>
    <s v="Aleksandr"/>
    <s v="Юкевич Александр / IUkevich Aleksandr / 1983"/>
    <x v="150"/>
    <n v="1983"/>
    <n v="15"/>
    <n v="68.888888888888886"/>
    <n v="340.14651890176339"/>
  </r>
  <r>
    <x v="7"/>
    <n v="24.380000000000003"/>
    <x v="1"/>
    <n v="45"/>
    <s v="Евсюченя"/>
    <s v="Александр"/>
    <s v="Evsiuchenia"/>
    <s v="Aleksandr"/>
    <s v="Евсюченя Александр / Evsiuchenia Aleksandr / 1991"/>
    <x v="11"/>
    <n v="1991"/>
    <n v="16"/>
    <n v="66.666666666666671"/>
    <n v="329.17405055009363"/>
  </r>
  <r>
    <x v="7"/>
    <n v="24.380000000000003"/>
    <x v="1"/>
    <n v="45"/>
    <s v="Левчук"/>
    <s v="Александр"/>
    <s v="Levchuk"/>
    <s v="Aleksandr"/>
    <s v="Левчук Александр / Levchuk Aleksandr / 1970"/>
    <x v="270"/>
    <n v="1970"/>
    <n v="17"/>
    <n v="64.444444444444443"/>
    <n v="318.20158219842381"/>
  </r>
  <r>
    <x v="7"/>
    <n v="24.380000000000003"/>
    <x v="1"/>
    <n v="45"/>
    <s v="Андуро"/>
    <s v="Сергей"/>
    <s v="Anduro"/>
    <s v="Sergei"/>
    <s v="Андуро Сергей / Anduro Sergei / 1986"/>
    <x v="271"/>
    <n v="1986"/>
    <n v="18"/>
    <n v="62.222222222222221"/>
    <n v="307.22911384675405"/>
  </r>
  <r>
    <x v="7"/>
    <n v="24.380000000000003"/>
    <x v="1"/>
    <n v="45"/>
    <s v="Володько"/>
    <s v="Андрей"/>
    <s v="Volodko"/>
    <s v="Andrei"/>
    <s v="Володько Андрей / Volodko Andrei / 1986"/>
    <x v="215"/>
    <n v="1986"/>
    <n v="19"/>
    <n v="60"/>
    <n v="296.25664549508423"/>
  </r>
  <r>
    <x v="7"/>
    <n v="24.380000000000003"/>
    <x v="1"/>
    <n v="45"/>
    <s v="Кожан"/>
    <s v="Михаил"/>
    <s v="Kozhan"/>
    <s v="Mikhail"/>
    <s v="Кожан Михаил / Kozhan Mikhail / 1946"/>
    <x v="104"/>
    <n v="1946"/>
    <n v="20"/>
    <n v="57.777777777777779"/>
    <n v="285.28417714341447"/>
  </r>
  <r>
    <x v="7"/>
    <n v="24.380000000000003"/>
    <x v="1"/>
    <n v="45"/>
    <s v="Веремейчик"/>
    <s v="Юрий"/>
    <s v="Veremeichik"/>
    <s v="IUrii"/>
    <s v="Веремейчик Юрий / Veremeichik IUrii / 1979"/>
    <x v="93"/>
    <n v="1979"/>
    <n v="21"/>
    <n v="55.555555555555557"/>
    <n v="274.31170879174471"/>
  </r>
  <r>
    <x v="7"/>
    <n v="24.380000000000003"/>
    <x v="1"/>
    <n v="45"/>
    <s v="Иолтуховский"/>
    <s v="Владислав"/>
    <s v="Ioltukhovskii"/>
    <s v="Vladislav"/>
    <s v="Иолтуховский Владислав / Ioltukhovskii Vladislav / 1971"/>
    <x v="115"/>
    <n v="1971"/>
    <n v="22"/>
    <n v="53.333333333333336"/>
    <n v="263.33924044007489"/>
  </r>
  <r>
    <x v="7"/>
    <n v="24.380000000000003"/>
    <x v="1"/>
    <n v="45"/>
    <s v="Шепетько"/>
    <s v="Сергей"/>
    <s v="SHepetko"/>
    <s v="Sergei"/>
    <s v="Шепетько Сергей / SHepetko Sergei / 1987"/>
    <x v="109"/>
    <n v="1987"/>
    <n v="23"/>
    <n v="51.111111111111114"/>
    <n v="252.36677208840513"/>
  </r>
  <r>
    <x v="7"/>
    <n v="24.380000000000003"/>
    <x v="1"/>
    <n v="45"/>
    <s v="Печёнов"/>
    <s v="Георгий"/>
    <s v="Pechenov"/>
    <s v="Georgii"/>
    <s v="Печёнов Георгий / Pechenov Georgii / 1975"/>
    <x v="39"/>
    <n v="1975"/>
    <n v="24"/>
    <n v="48.888888888888893"/>
    <n v="241.39430373673534"/>
  </r>
  <r>
    <x v="7"/>
    <n v="24.380000000000003"/>
    <x v="1"/>
    <n v="45"/>
    <s v="Грек"/>
    <s v="Илья"/>
    <s v="Grek"/>
    <s v="Ilia"/>
    <s v="Грек Илья / Grek Ilia / 1992"/>
    <x v="24"/>
    <n v="1992"/>
    <n v="25"/>
    <n v="46.666666666666664"/>
    <n v="230.42183538506552"/>
  </r>
  <r>
    <x v="7"/>
    <n v="24.380000000000003"/>
    <x v="1"/>
    <n v="45"/>
    <s v="Юкевич"/>
    <s v="Андрей"/>
    <s v="IUkevich"/>
    <s v="Andrei"/>
    <s v="Юкевич Андрей / IUkevich Andrei / 1990"/>
    <x v="272"/>
    <n v="1990"/>
    <n v="26"/>
    <n v="44.444444444444443"/>
    <n v="219.44936703339573"/>
  </r>
  <r>
    <x v="7"/>
    <n v="24.380000000000003"/>
    <x v="1"/>
    <n v="45"/>
    <s v="Жидович"/>
    <s v="Вадим"/>
    <s v="Zhydovich"/>
    <s v="Vadzim"/>
    <s v="Жидович Вадим / Zhydovich Vadzim / 1984"/>
    <x v="161"/>
    <n v="1984"/>
    <n v="27"/>
    <n v="42.222222222222229"/>
    <n v="208.476898681726"/>
  </r>
  <r>
    <x v="7"/>
    <n v="24.380000000000003"/>
    <x v="1"/>
    <n v="45"/>
    <s v="Казарин"/>
    <s v="Дмитрий"/>
    <s v="Kazarin"/>
    <s v="Dmitrii"/>
    <s v="Казарин Дмитрий / Kazarin Dmitrii / 1994"/>
    <x v="173"/>
    <n v="1994"/>
    <n v="28"/>
    <n v="40"/>
    <n v="197.50443033005615"/>
  </r>
  <r>
    <x v="7"/>
    <n v="24.380000000000003"/>
    <x v="1"/>
    <n v="45"/>
    <s v="Якубовский"/>
    <s v="Игорь"/>
    <s v="IAkubovskii"/>
    <s v="Igor"/>
    <s v="Якубовский Игорь / IAkubovskii Igor / 1984"/>
    <x v="113"/>
    <n v="1984"/>
    <n v="29"/>
    <n v="37.777777777777779"/>
    <n v="186.53196197838639"/>
  </r>
  <r>
    <x v="7"/>
    <n v="24.380000000000003"/>
    <x v="1"/>
    <n v="45"/>
    <s v="Леверовский"/>
    <s v="Александр"/>
    <s v="Leverovskii"/>
    <s v="Aleksandr"/>
    <s v="Леверовский Александр / Leverovskii Aleksandr / 1988"/>
    <x v="32"/>
    <n v="1988"/>
    <n v="30"/>
    <n v="35.555555555555557"/>
    <n v="175.5594936267166"/>
  </r>
  <r>
    <x v="7"/>
    <n v="24.380000000000003"/>
    <x v="1"/>
    <n v="45"/>
    <s v="Радиончик"/>
    <s v="Александр"/>
    <s v="Radionchik"/>
    <s v="Aleksandr"/>
    <s v="Радиончик Александр / Radionchik Aleksandr / 1985"/>
    <x v="273"/>
    <n v="1985"/>
    <n v="31"/>
    <n v="33.333333333333343"/>
    <n v="164.58702527504684"/>
  </r>
  <r>
    <x v="7"/>
    <n v="24.380000000000003"/>
    <x v="1"/>
    <n v="45"/>
    <s v="Аржаников"/>
    <s v="Евгений"/>
    <s v="Arzhanikov"/>
    <s v="Evgenii"/>
    <s v="Аржаников Евгений / Arzhanikov Evgenii / 1976"/>
    <x v="177"/>
    <n v="1976"/>
    <n v="32"/>
    <n v="31.111111111111114"/>
    <n v="153.61455692337702"/>
  </r>
  <r>
    <x v="7"/>
    <n v="24.380000000000003"/>
    <x v="1"/>
    <n v="45"/>
    <s v="Герасимов"/>
    <s v="Юрий"/>
    <s v="Gerasimov"/>
    <s v="IUrii"/>
    <s v="Герасимов Юрий / Gerasimov IUrii / 1992"/>
    <x v="274"/>
    <n v="1992"/>
    <n v="33"/>
    <n v="28.888888888888886"/>
    <n v="142.64208857170721"/>
  </r>
  <r>
    <x v="7"/>
    <n v="24.380000000000003"/>
    <x v="1"/>
    <n v="45"/>
    <s v="Зеленко"/>
    <s v="Алексей"/>
    <s v="Zelenko"/>
    <s v="Aleksei"/>
    <s v="Зеленко Алексей / Zelenko Aleksei / 1980"/>
    <x v="275"/>
    <n v="1980"/>
    <n v="34"/>
    <n v="26.666666666666671"/>
    <n v="131.66962022003747"/>
  </r>
  <r>
    <x v="7"/>
    <n v="24.380000000000003"/>
    <x v="1"/>
    <n v="45"/>
    <s v="Чичин"/>
    <s v="Юрий"/>
    <s v="CHichin"/>
    <s v="IUrii"/>
    <s v="Чичин Юрий / CHichin IUrii / 1979"/>
    <x v="33"/>
    <n v="1979"/>
    <n v="35"/>
    <n v="24.444444444444443"/>
    <n v="120.69715186836765"/>
  </r>
  <r>
    <x v="7"/>
    <n v="24.380000000000003"/>
    <x v="1"/>
    <n v="45"/>
    <s v="Ступяк"/>
    <s v="Андрей"/>
    <s v="Stupiak"/>
    <s v="Andrei"/>
    <s v="Ступяк Андрей / Stupiak Andrei / 1979"/>
    <x v="276"/>
    <n v="1979"/>
    <n v="36"/>
    <n v="22.222222222222214"/>
    <n v="109.72468351669784"/>
  </r>
  <r>
    <x v="7"/>
    <n v="24.380000000000003"/>
    <x v="1"/>
    <n v="45"/>
    <s v="Комар"/>
    <s v="Артем"/>
    <s v="Komar"/>
    <s v="Artem"/>
    <s v="Комар Артем / Komar Artem / 1998"/>
    <x v="277"/>
    <n v="1998"/>
    <n v="37"/>
    <n v="20"/>
    <n v="98.752215165028076"/>
  </r>
  <r>
    <x v="7"/>
    <n v="24.380000000000003"/>
    <x v="1"/>
    <n v="45"/>
    <s v="Лакустов"/>
    <s v="Алекс"/>
    <s v="Lakustov"/>
    <s v="Alex"/>
    <s v="Лакустов Алекс / Lakustov Alex / 1986"/>
    <x v="278"/>
    <n v="1986"/>
    <n v="38"/>
    <n v="17.777777777777786"/>
    <n v="87.779746813358329"/>
  </r>
  <r>
    <x v="7"/>
    <n v="24.380000000000003"/>
    <x v="1"/>
    <n v="45"/>
    <s v="Кузьменок"/>
    <s v="Денис"/>
    <s v="Kuzmenok"/>
    <s v="Denis"/>
    <s v="Кузьменок Денис / Kuzmenok Denis / 1979"/>
    <x v="178"/>
    <n v="1979"/>
    <n v="39"/>
    <n v="15.555555555555557"/>
    <n v="76.807278461688512"/>
  </r>
  <r>
    <x v="7"/>
    <n v="24.380000000000003"/>
    <x v="1"/>
    <n v="45"/>
    <s v="Зуй"/>
    <s v="Александр"/>
    <s v="Zui"/>
    <s v="Aleksandr"/>
    <s v="Зуй Александр / Zui Aleksandr / 1980"/>
    <x v="279"/>
    <n v="1980"/>
    <n v="40"/>
    <n v="13.333333333333329"/>
    <n v="65.834810110018694"/>
  </r>
  <r>
    <x v="7"/>
    <n v="24.380000000000003"/>
    <x v="1"/>
    <n v="45"/>
    <s v="Щербина"/>
    <s v="Максим"/>
    <s v="SHCHerbina"/>
    <s v="Maksim"/>
    <s v="Щербина Максим / SHCHerbina Maksim / 1976"/>
    <x v="280"/>
    <n v="1976"/>
    <n v="41"/>
    <n v="11.111111111111114"/>
    <n v="54.862341758348954"/>
  </r>
  <r>
    <x v="7"/>
    <n v="24.380000000000003"/>
    <x v="1"/>
    <n v="45"/>
    <s v="Мейсак"/>
    <s v="Александр"/>
    <s v="Meisak"/>
    <s v="Aleksandr"/>
    <s v="Мейсак Александр / Meisak Aleksandr / 1989"/>
    <x v="281"/>
    <n v="1989"/>
    <n v="42"/>
    <n v="8.8888888888888857"/>
    <n v="43.889873406679129"/>
  </r>
  <r>
    <x v="7"/>
    <n v="24.380000000000003"/>
    <x v="1"/>
    <n v="45"/>
    <s v="Самсонов"/>
    <s v="Никита"/>
    <s v="Samsonov"/>
    <s v="Nikita"/>
    <s v="Самсонов Никита / Samsonov Nikita / 1989"/>
    <x v="282"/>
    <n v="1989"/>
    <n v="43"/>
    <n v="6.6666666666666714"/>
    <n v="32.917405055009382"/>
  </r>
  <r>
    <x v="7"/>
    <n v="24.380000000000003"/>
    <x v="1"/>
    <n v="45"/>
    <s v="Славинский"/>
    <s v="Дмитрий"/>
    <s v="Slavinskii"/>
    <s v="Dmitrii"/>
    <s v="Славинский Дмитрий / Slavinskii Dmitrii / 1986"/>
    <x v="97"/>
    <n v="1986"/>
    <n v="44"/>
    <n v="4.4444444444444429"/>
    <n v="21.944936703339565"/>
  </r>
  <r>
    <x v="7"/>
    <n v="24.380000000000003"/>
    <x v="1"/>
    <n v="45"/>
    <s v="Коньшин"/>
    <s v="Андрей"/>
    <s v="Konshin"/>
    <s v="Andrei"/>
    <s v="Коньшин Андрей / Konshin Andrei / 1988"/>
    <x v="283"/>
    <n v="1988"/>
    <n v="45"/>
    <n v="2.2222222222222285"/>
    <n v="10.972468351669818"/>
  </r>
  <r>
    <x v="8"/>
    <n v="13.88"/>
    <x v="0"/>
    <n v="26"/>
    <s v="Милинкевич"/>
    <s v="Елена"/>
    <s v="Milinkevich"/>
    <s v="Elena"/>
    <s v="Милинкевич Елена / Milinkevich Elena / 1977"/>
    <x v="117"/>
    <n v="1977"/>
    <n v="1"/>
    <n v="100"/>
    <n v="372.55872020394321"/>
  </r>
  <r>
    <x v="8"/>
    <n v="13.88"/>
    <x v="0"/>
    <n v="26"/>
    <s v="Куцакова"/>
    <s v="Татьяна"/>
    <s v="Kutsakova"/>
    <s v="Tatiana"/>
    <s v="Куцакова Татьяна / Kutsakova Tatiana / 1987"/>
    <x v="284"/>
    <n v="1987"/>
    <n v="2"/>
    <n v="96.15384615384616"/>
    <n v="358.2295386576377"/>
  </r>
  <r>
    <x v="8"/>
    <n v="13.88"/>
    <x v="0"/>
    <n v="26"/>
    <s v="Тимошенко"/>
    <s v="Алена"/>
    <s v="Timoshenko"/>
    <s v="Alena"/>
    <s v="Тимошенко Алена / Timoshenko Alena / 1982"/>
    <x v="285"/>
    <n v="1982"/>
    <n v="3"/>
    <n v="92.307692307692307"/>
    <n v="343.90035711133214"/>
  </r>
  <r>
    <x v="8"/>
    <n v="13.88"/>
    <x v="0"/>
    <n v="26"/>
    <s v="Едомская"/>
    <s v="Вольга"/>
    <s v="Edomskaia"/>
    <s v="Volga"/>
    <s v="Едомская Вольга / Edomskaia Volga / 1987"/>
    <x v="123"/>
    <n v="1987"/>
    <n v="4"/>
    <n v="88.461538461538467"/>
    <n v="329.57117556502669"/>
  </r>
  <r>
    <x v="8"/>
    <n v="13.88"/>
    <x v="0"/>
    <n v="26"/>
    <s v="Черкас"/>
    <s v="Александра"/>
    <s v="CHerkas"/>
    <s v="Aleksandra"/>
    <s v="Черкас Александра / CHerkas Aleksandra / 1992"/>
    <x v="181"/>
    <n v="1992"/>
    <n v="5"/>
    <n v="84.615384615384613"/>
    <n v="315.24199401872113"/>
  </r>
  <r>
    <x v="8"/>
    <n v="13.88"/>
    <x v="0"/>
    <n v="26"/>
    <s v="Павловская"/>
    <s v="Светлана"/>
    <s v="Pavlovskaia"/>
    <s v="Svetlana"/>
    <s v="Павловская Светлана / Pavlovskaia Svetlana / 1984"/>
    <x v="286"/>
    <n v="1984"/>
    <n v="6"/>
    <n v="80.769230769230774"/>
    <n v="300.91281247241568"/>
  </r>
  <r>
    <x v="8"/>
    <n v="13.88"/>
    <x v="0"/>
    <n v="26"/>
    <s v="Телегина"/>
    <s v="София"/>
    <s v="Telegina"/>
    <s v="Sofiia"/>
    <s v="Телегина София / Telegina Sofiia / 1991"/>
    <x v="287"/>
    <n v="1991"/>
    <n v="7"/>
    <n v="76.92307692307692"/>
    <n v="286.58363092611012"/>
  </r>
  <r>
    <x v="8"/>
    <n v="13.88"/>
    <x v="0"/>
    <n v="26"/>
    <s v="Недведская"/>
    <s v="Лена"/>
    <s v="Nedvedskaia"/>
    <s v="Lena"/>
    <s v="Недведская Лена / Nedvedskaia Lena / 1986"/>
    <x v="288"/>
    <n v="1986"/>
    <n v="8"/>
    <n v="73.07692307692308"/>
    <n v="272.25444937980467"/>
  </r>
  <r>
    <x v="8"/>
    <n v="13.88"/>
    <x v="0"/>
    <n v="26"/>
    <s v="Гринько"/>
    <s v="Анастасия"/>
    <s v="Grynko"/>
    <s v="Anastasiia"/>
    <s v="Гринько Анастасия / Grynko Anastasiia / 1993"/>
    <x v="289"/>
    <n v="1993"/>
    <n v="9"/>
    <n v="69.230769230769226"/>
    <n v="257.92526783349911"/>
  </r>
  <r>
    <x v="8"/>
    <n v="13.88"/>
    <x v="0"/>
    <n v="26"/>
    <s v="Гриб"/>
    <s v="Екатерина"/>
    <s v="Grib"/>
    <s v="Ekaterina"/>
    <s v="Гриб Екатерина / Grib Ekaterina / 1981"/>
    <x v="187"/>
    <n v="1981"/>
    <n v="10"/>
    <n v="65.384615384615387"/>
    <n v="243.59608628719363"/>
  </r>
  <r>
    <x v="8"/>
    <n v="13.88"/>
    <x v="0"/>
    <n v="26"/>
    <s v="Полякова"/>
    <s v="Анна"/>
    <s v="Poliakova"/>
    <s v="Anna"/>
    <s v="Полякова Анна / Poliakova Anna / 1987"/>
    <x v="185"/>
    <n v="1987"/>
    <n v="11"/>
    <n v="61.538461538461533"/>
    <n v="229.26690474088809"/>
  </r>
  <r>
    <x v="8"/>
    <n v="13.88"/>
    <x v="0"/>
    <n v="26"/>
    <s v="Туровец"/>
    <s v="Ольга"/>
    <s v="Turovets"/>
    <s v="Olga"/>
    <s v="Туровец Ольга / Turovets Olga / 1979"/>
    <x v="137"/>
    <n v="1979"/>
    <n v="12"/>
    <n v="57.692307692307693"/>
    <n v="214.93772319458262"/>
  </r>
  <r>
    <x v="8"/>
    <n v="13.88"/>
    <x v="0"/>
    <n v="26"/>
    <s v="Тумашик"/>
    <s v="Екатерина"/>
    <s v="Tumashik"/>
    <s v="Ekaterina"/>
    <s v="Тумашик Екатерина / Tumashik Ekaterina / 1984"/>
    <x v="290"/>
    <n v="1984"/>
    <n v="13"/>
    <n v="53.846153846153847"/>
    <n v="200.60854164827711"/>
  </r>
  <r>
    <x v="8"/>
    <n v="13.88"/>
    <x v="0"/>
    <n v="26"/>
    <s v="Торопова"/>
    <s v="Мария"/>
    <s v="Toropova"/>
    <s v="Mariia"/>
    <s v="Торопова Мария / Toropova Mariia / 1989"/>
    <x v="291"/>
    <n v="1989"/>
    <n v="14"/>
    <n v="50"/>
    <n v="186.2793601019716"/>
  </r>
  <r>
    <x v="8"/>
    <n v="13.88"/>
    <x v="0"/>
    <n v="26"/>
    <s v="Дунаева"/>
    <s v="Мария"/>
    <s v="Dunaeva"/>
    <s v="Mariia"/>
    <s v="Дунаева Мария / Dunaeva Mariia / 1983"/>
    <x v="292"/>
    <n v="1983"/>
    <n v="15"/>
    <n v="46.153846153846153"/>
    <n v="171.95017855566607"/>
  </r>
  <r>
    <x v="8"/>
    <n v="13.88"/>
    <x v="0"/>
    <n v="26"/>
    <s v="Кожемякина"/>
    <s v="Анна"/>
    <s v="Kozhemiakina"/>
    <s v="Anna"/>
    <s v="Кожемякина Анна / Kozhemiakina Anna / 1991"/>
    <x v="293"/>
    <n v="1991"/>
    <n v="16"/>
    <n v="42.307692307692314"/>
    <n v="157.62099700936059"/>
  </r>
  <r>
    <x v="8"/>
    <n v="13.88"/>
    <x v="0"/>
    <n v="26"/>
    <s v="Войтович"/>
    <s v="Татьяна"/>
    <s v="Voitovich"/>
    <s v="Tatiana"/>
    <s v="Войтович Татьяна / Voitovich Tatiana / 1986"/>
    <x v="294"/>
    <n v="1986"/>
    <n v="17"/>
    <n v="38.46153846153846"/>
    <n v="143.29181546305506"/>
  </r>
  <r>
    <x v="8"/>
    <n v="13.88"/>
    <x v="0"/>
    <n v="26"/>
    <s v="Жучина"/>
    <s v="Катерина"/>
    <s v="ZHuchina"/>
    <s v="Katerina"/>
    <s v="Жучина Катерина / ZHuchina Katerina / 1986"/>
    <x v="192"/>
    <n v="1986"/>
    <n v="18"/>
    <n v="34.615384615384613"/>
    <n v="128.96263391674955"/>
  </r>
  <r>
    <x v="8"/>
    <n v="13.88"/>
    <x v="0"/>
    <n v="26"/>
    <s v="Левчук"/>
    <s v="Ирина"/>
    <s v="Levchuk"/>
    <s v="Irina"/>
    <s v="Левчук Ирина / Levchuk Irina / 1974"/>
    <x v="295"/>
    <n v="1974"/>
    <n v="19"/>
    <n v="30.769230769230774"/>
    <n v="114.63345237044408"/>
  </r>
  <r>
    <x v="8"/>
    <n v="13.88"/>
    <x v="0"/>
    <n v="26"/>
    <s v="Казак"/>
    <s v="Наталья"/>
    <s v="Kazak"/>
    <s v="Natalia"/>
    <s v="Казак Наталья / Kazak Natalia / 1979"/>
    <x v="296"/>
    <n v="1979"/>
    <n v="20"/>
    <n v="26.923076923076934"/>
    <n v="100.30427082413858"/>
  </r>
  <r>
    <x v="8"/>
    <n v="13.88"/>
    <x v="0"/>
    <n v="26"/>
    <s v="Фамичёва"/>
    <s v="Елена"/>
    <s v="Famicheva"/>
    <s v="Elena"/>
    <s v="Фамичёва Елена / Famicheva Elena / 1993"/>
    <x v="297"/>
    <n v="1993"/>
    <n v="21"/>
    <n v="23.076923076923066"/>
    <n v="85.975089277833007"/>
  </r>
  <r>
    <x v="8"/>
    <n v="13.88"/>
    <x v="0"/>
    <n v="26"/>
    <s v="Гончарик"/>
    <s v="Наталья"/>
    <s v="Goncharik"/>
    <s v="Natalia"/>
    <s v="Гончарик Наталья / Goncharik Natalia / 1991"/>
    <x v="298"/>
    <n v="1991"/>
    <n v="22"/>
    <n v="19.230769230769226"/>
    <n v="71.645907731527515"/>
  </r>
  <r>
    <x v="8"/>
    <n v="13.88"/>
    <x v="0"/>
    <n v="26"/>
    <s v="Зуй"/>
    <s v="Марина"/>
    <s v="Zui"/>
    <s v="Marina"/>
    <s v="Зуй Марина / Zui Marina / 1984"/>
    <x v="299"/>
    <n v="1984"/>
    <n v="23"/>
    <n v="15.384615384615387"/>
    <n v="57.316726185222038"/>
  </r>
  <r>
    <x v="8"/>
    <n v="13.88"/>
    <x v="0"/>
    <n v="26"/>
    <s v="Ладутько"/>
    <s v="Наталья"/>
    <s v="Ladutko"/>
    <s v="Natalia"/>
    <s v="Ладутько Наталья / Ladutko Natalia / 1974"/>
    <x v="200"/>
    <n v="1974"/>
    <n v="24"/>
    <n v="11.538461538461547"/>
    <n v="42.987544638916553"/>
  </r>
  <r>
    <x v="8"/>
    <n v="13.88"/>
    <x v="0"/>
    <n v="26"/>
    <s v="Гарбуз"/>
    <s v="Алла"/>
    <s v="Garbuz"/>
    <s v="Alla"/>
    <s v="Гарбуз Алла / Garbuz Alla / 1969"/>
    <x v="300"/>
    <n v="1969"/>
    <n v="25"/>
    <n v="7.6923076923076934"/>
    <n v="28.658363092611019"/>
  </r>
  <r>
    <x v="8"/>
    <n v="13.88"/>
    <x v="0"/>
    <n v="26"/>
    <s v="Карабанькова"/>
    <s v="Марина"/>
    <s v="Karabankova"/>
    <s v="Marina"/>
    <s v="Карабанькова Марина / Karabankova Marina / 1989"/>
    <x v="301"/>
    <n v="1989"/>
    <n v="26"/>
    <n v="3.8461538461538396"/>
    <n v="14.329181546305483"/>
  </r>
  <r>
    <x v="8"/>
    <n v="13.88"/>
    <x v="1"/>
    <n v="56"/>
    <s v="Лещевич"/>
    <s v="Валерий"/>
    <s v="Leshchevich"/>
    <s v="Valerii"/>
    <s v="Лещевич Валерий / Leshchevich Valerii / 1989"/>
    <x v="302"/>
    <n v="1989"/>
    <n v="1"/>
    <n v="100"/>
    <n v="372.55872020394321"/>
  </r>
  <r>
    <x v="8"/>
    <n v="13.88"/>
    <x v="1"/>
    <n v="56"/>
    <s v="Мартынов"/>
    <s v="Дмитрий"/>
    <s v="Martynov"/>
    <s v="Dmitrii"/>
    <s v="Мартынов Дмитрий / Martynov Dmitrii / 1984"/>
    <x v="303"/>
    <n v="1984"/>
    <n v="2"/>
    <n v="98.214285714285708"/>
    <n v="365.90588591458703"/>
  </r>
  <r>
    <x v="8"/>
    <n v="13.88"/>
    <x v="1"/>
    <n v="56"/>
    <s v="Гидлевский"/>
    <s v="Дмитрий"/>
    <s v="Gidlevskii"/>
    <s v="Dmitrii"/>
    <s v="Гидлевский Дмитрий / Gidlevskii Dmitrii / 1986"/>
    <x v="204"/>
    <n v="1986"/>
    <n v="3"/>
    <n v="96.428571428571431"/>
    <n v="359.25305162523091"/>
  </r>
  <r>
    <x v="8"/>
    <n v="13.88"/>
    <x v="1"/>
    <n v="56"/>
    <s v="Католиков"/>
    <s v="Роман"/>
    <s v="Katolikov"/>
    <s v="Roman"/>
    <s v="Католиков Роман / Katolikov Roman / 1985"/>
    <x v="208"/>
    <n v="1985"/>
    <n v="4"/>
    <n v="94.642857142857139"/>
    <n v="352.60021733587479"/>
  </r>
  <r>
    <x v="8"/>
    <n v="13.88"/>
    <x v="1"/>
    <n v="56"/>
    <s v="Гамидов"/>
    <s v="Тимур"/>
    <s v="Gamidov"/>
    <s v="Timur"/>
    <s v="Гамидов Тимур / Gamidov Timur / 1996"/>
    <x v="304"/>
    <n v="1996"/>
    <n v="5"/>
    <n v="92.857142857142861"/>
    <n v="345.94738304651867"/>
  </r>
  <r>
    <x v="8"/>
    <n v="13.88"/>
    <x v="1"/>
    <n v="56"/>
    <s v="Хорошавин"/>
    <s v="Вячеслав"/>
    <s v="KHoroshavin"/>
    <s v="Viacheslav"/>
    <s v="Хорошавин Вячеслав / KHoroshavin Viacheslav / 1985"/>
    <x v="206"/>
    <n v="1985"/>
    <n v="5"/>
    <n v="92.857142857142861"/>
    <n v="345.94738304651867"/>
  </r>
  <r>
    <x v="8"/>
    <n v="13.88"/>
    <x v="1"/>
    <n v="56"/>
    <s v="Жучин"/>
    <s v="Алексей"/>
    <s v="ZHuchin"/>
    <s v="Aleksei"/>
    <s v="Жучин Алексей / ZHuchin Aleksei / 1983"/>
    <x v="207"/>
    <n v="1983"/>
    <n v="7"/>
    <n v="89.285714285714292"/>
    <n v="332.64171446780642"/>
  </r>
  <r>
    <x v="8"/>
    <n v="13.88"/>
    <x v="1"/>
    <n v="56"/>
    <s v="Кондяр"/>
    <s v="Павел"/>
    <s v="Kondiar"/>
    <s v="Pavel"/>
    <s v="Кондяр Павел / Kondiar Pavel / 1993"/>
    <x v="305"/>
    <n v="1993"/>
    <n v="8"/>
    <n v="87.5"/>
    <n v="325.9888801784503"/>
  </r>
  <r>
    <x v="8"/>
    <n v="13.88"/>
    <x v="1"/>
    <n v="56"/>
    <s v="Орловский"/>
    <s v="Павел"/>
    <s v="Arlouski"/>
    <s v="Pavel"/>
    <s v="Орловский Павел / Arlouski Pavel / 1989"/>
    <x v="84"/>
    <n v="1989"/>
    <n v="9"/>
    <n v="85.714285714285722"/>
    <n v="319.33604588909418"/>
  </r>
  <r>
    <x v="8"/>
    <n v="13.88"/>
    <x v="1"/>
    <n v="56"/>
    <s v="Селютин"/>
    <s v="Владимир"/>
    <s v="Seliutin"/>
    <s v="Vladimir"/>
    <s v="Селютин Владимир / Seliutin Vladimir / 1990"/>
    <x v="51"/>
    <n v="1990"/>
    <n v="10"/>
    <n v="83.928571428571431"/>
    <n v="312.68321159973806"/>
  </r>
  <r>
    <x v="8"/>
    <n v="13.88"/>
    <x v="1"/>
    <n v="56"/>
    <s v="Баронов"/>
    <s v="Роман"/>
    <s v="Baronov"/>
    <s v="Roman"/>
    <s v="Баронов Роман / Baronov Roman / 1993"/>
    <x v="306"/>
    <n v="1993"/>
    <n v="11"/>
    <n v="82.142857142857139"/>
    <n v="306.03037731038188"/>
  </r>
  <r>
    <x v="8"/>
    <n v="13.88"/>
    <x v="1"/>
    <n v="56"/>
    <s v="Гайдуков"/>
    <s v="Александр"/>
    <s v="Gaidukov"/>
    <s v="Aleksandr"/>
    <s v="Гайдуков Александр / Gaidukov Aleksandr / 1989"/>
    <x v="307"/>
    <n v="1989"/>
    <n v="12"/>
    <n v="80.357142857142861"/>
    <n v="299.37754302102582"/>
  </r>
  <r>
    <x v="8"/>
    <n v="13.88"/>
    <x v="1"/>
    <n v="56"/>
    <s v="Брытько"/>
    <s v="Роман"/>
    <s v="Brytko"/>
    <s v="Roman"/>
    <s v="Брытько Роман / Brytko Roman / 1995"/>
    <x v="107"/>
    <n v="1995"/>
    <n v="13"/>
    <n v="78.571428571428569"/>
    <n v="292.72470873166964"/>
  </r>
  <r>
    <x v="8"/>
    <n v="13.88"/>
    <x v="1"/>
    <n v="56"/>
    <s v="Данченко"/>
    <s v="Глеб"/>
    <s v="Danchenko"/>
    <s v="Gleb"/>
    <s v="Данченко Глеб / Danchenko Gleb / 1986"/>
    <x v="308"/>
    <n v="1986"/>
    <n v="14"/>
    <n v="76.785714285714278"/>
    <n v="286.07187444231346"/>
  </r>
  <r>
    <x v="8"/>
    <n v="13.88"/>
    <x v="1"/>
    <n v="56"/>
    <s v="Домбровский"/>
    <s v="Евгений"/>
    <s v="Dombrovskii"/>
    <s v="Evgenii"/>
    <s v="Домбровский Евгений / Dombrovskii Evgenii / 1987"/>
    <x v="309"/>
    <n v="1987"/>
    <n v="15"/>
    <n v="75"/>
    <n v="279.41904015295739"/>
  </r>
  <r>
    <x v="8"/>
    <n v="13.88"/>
    <x v="1"/>
    <n v="56"/>
    <s v="Ланин"/>
    <s v="Иван"/>
    <s v="Lanin"/>
    <s v="Ivan"/>
    <s v="Ланин Иван / Lanin Ivan / 1989"/>
    <x v="310"/>
    <n v="1989"/>
    <n v="16"/>
    <n v="73.214285714285722"/>
    <n v="272.76620586360127"/>
  </r>
  <r>
    <x v="8"/>
    <n v="13.88"/>
    <x v="1"/>
    <n v="56"/>
    <s v="Костев"/>
    <s v="Евгений"/>
    <s v="Kostev"/>
    <s v="Evgenii"/>
    <s v="Костев Евгений / Kostev Evgenii / 1990"/>
    <x v="311"/>
    <n v="1990"/>
    <n v="17"/>
    <n v="71.428571428571431"/>
    <n v="266.11337157424515"/>
  </r>
  <r>
    <x v="8"/>
    <n v="13.88"/>
    <x v="1"/>
    <n v="56"/>
    <s v="Сіпачоў"/>
    <s v="Аляксей"/>
    <s v="S"/>
    <s v="Aliaksei"/>
    <s v="Сіпачоў Аляксей / S Aliaksei / 1979"/>
    <x v="312"/>
    <n v="1979"/>
    <n v="18"/>
    <n v="69.642857142857139"/>
    <n v="259.46053728488897"/>
  </r>
  <r>
    <x v="8"/>
    <n v="13.88"/>
    <x v="1"/>
    <n v="56"/>
    <s v="Крус"/>
    <s v="Виктор"/>
    <s v="Krus"/>
    <s v="Viktor"/>
    <s v="Крус Виктор / Krus Viktor / 1980"/>
    <x v="313"/>
    <n v="1980"/>
    <n v="19"/>
    <n v="67.857142857142861"/>
    <n v="252.80770299553288"/>
  </r>
  <r>
    <x v="8"/>
    <n v="13.88"/>
    <x v="1"/>
    <n v="56"/>
    <s v="Щербаков"/>
    <s v="Илья"/>
    <s v="SHCHerbakov"/>
    <s v="Ilia"/>
    <s v="Щербаков Илья / SHCHerbakov Ilia / 1989"/>
    <x v="314"/>
    <n v="1989"/>
    <n v="20"/>
    <n v="66.071428571428569"/>
    <n v="246.15486870617673"/>
  </r>
  <r>
    <x v="8"/>
    <n v="13.88"/>
    <x v="1"/>
    <n v="56"/>
    <s v="Медвецкий"/>
    <s v="Денис"/>
    <s v="Medvetskii"/>
    <s v="Denis"/>
    <s v="Медвецкий Денис / Medvetskii Denis / 1986"/>
    <x v="42"/>
    <n v="1986"/>
    <n v="21"/>
    <n v="64.285714285714278"/>
    <n v="239.50203441682058"/>
  </r>
  <r>
    <x v="8"/>
    <n v="13.88"/>
    <x v="1"/>
    <n v="56"/>
    <s v="Бегун"/>
    <s v="Егор"/>
    <s v="Begun"/>
    <s v="Egor"/>
    <s v="Бегун Егор / Begun Egor / 1988"/>
    <x v="315"/>
    <n v="1988"/>
    <n v="22"/>
    <n v="62.5"/>
    <n v="232.84920012746448"/>
  </r>
  <r>
    <x v="8"/>
    <n v="13.88"/>
    <x v="1"/>
    <n v="56"/>
    <s v="Хамицевич"/>
    <s v="Андрей"/>
    <s v="KHamitsevich"/>
    <s v="Andrei"/>
    <s v="Хамицевич Андрей / KHamitsevich Andrei / 1983"/>
    <x v="316"/>
    <n v="1983"/>
    <n v="23"/>
    <n v="60.714285714285715"/>
    <n v="226.19636583810836"/>
  </r>
  <r>
    <x v="8"/>
    <n v="13.88"/>
    <x v="1"/>
    <n v="56"/>
    <s v="Ладеев"/>
    <s v="Дмитрий"/>
    <s v="Ladeev"/>
    <s v="Dmitrii"/>
    <s v="Ладеев Дмитрий / Ladeev Dmitrii / 1981"/>
    <x v="159"/>
    <n v="1981"/>
    <n v="24"/>
    <n v="58.928571428571431"/>
    <n v="219.54353154875224"/>
  </r>
  <r>
    <x v="8"/>
    <n v="13.88"/>
    <x v="1"/>
    <n v="56"/>
    <s v="Миканович"/>
    <s v="Антон"/>
    <s v="Mikanovich"/>
    <s v="Anton"/>
    <s v="Миканович Антон / Mikanovich Anton / 1990"/>
    <x v="168"/>
    <n v="1990"/>
    <n v="25"/>
    <n v="57.142857142857146"/>
    <n v="212.89069725939612"/>
  </r>
  <r>
    <x v="8"/>
    <n v="13.88"/>
    <x v="1"/>
    <n v="56"/>
    <s v="Бычинский"/>
    <s v="Владислав"/>
    <s v="Bychinskii"/>
    <s v="Vladislav"/>
    <s v="Бычинский Владислав / Bychinskii Vladislav / 1992"/>
    <x v="317"/>
    <n v="1992"/>
    <n v="26"/>
    <n v="55.357142857142854"/>
    <n v="206.23786297003997"/>
  </r>
  <r>
    <x v="8"/>
    <n v="13.88"/>
    <x v="1"/>
    <n v="56"/>
    <s v="Вирский"/>
    <s v="Константин"/>
    <s v="Virskii"/>
    <s v="Konstantin"/>
    <s v="Вирский Константин / Virskii Konstantin / 1977"/>
    <x v="318"/>
    <n v="1977"/>
    <n v="27"/>
    <n v="53.571428571428569"/>
    <n v="199.58502868068385"/>
  </r>
  <r>
    <x v="8"/>
    <n v="13.88"/>
    <x v="1"/>
    <n v="56"/>
    <s v="Куликовский"/>
    <s v="Ян"/>
    <s v="Kulikovskii"/>
    <s v="IAn"/>
    <s v="Куликовский Ян / Kulikovskii IAn / 1992"/>
    <x v="319"/>
    <n v="1992"/>
    <n v="28"/>
    <n v="51.785714285714285"/>
    <n v="192.93219439132773"/>
  </r>
  <r>
    <x v="8"/>
    <n v="13.88"/>
    <x v="1"/>
    <n v="56"/>
    <s v="Зуевский"/>
    <s v="Роман"/>
    <s v="Zuevskii"/>
    <s v="Roman"/>
    <s v="Зуевский Роман / Zuevskii Roman / 1986"/>
    <x v="320"/>
    <n v="1986"/>
    <n v="29"/>
    <n v="50"/>
    <n v="186.2793601019716"/>
  </r>
  <r>
    <x v="8"/>
    <n v="13.88"/>
    <x v="1"/>
    <n v="56"/>
    <s v="Гамидов"/>
    <s v="Нариман"/>
    <s v="Gamidov"/>
    <s v="Nariman"/>
    <s v="Гамидов Нариман / Gamidov Nariman / 1972"/>
    <x v="321"/>
    <n v="1972"/>
    <n v="30"/>
    <n v="48.214285714285708"/>
    <n v="179.62652581261543"/>
  </r>
  <r>
    <x v="8"/>
    <n v="13.88"/>
    <x v="1"/>
    <n v="56"/>
    <s v="Хомич"/>
    <s v="Юрий"/>
    <s v="KHomich"/>
    <s v="IUrii"/>
    <s v="Хомич Юрий / KHomich IUrii / 1970"/>
    <x v="322"/>
    <n v="1970"/>
    <n v="31"/>
    <n v="46.428571428571431"/>
    <n v="172.97369152325933"/>
  </r>
  <r>
    <x v="8"/>
    <n v="13.88"/>
    <x v="1"/>
    <n v="56"/>
    <s v="Лупин"/>
    <s v="Сергей"/>
    <s v="Lupin"/>
    <s v="Sergei"/>
    <s v="Лупин Сергей / Lupin Sergei / 1985"/>
    <x v="323"/>
    <n v="1985"/>
    <n v="32"/>
    <n v="44.642857142857139"/>
    <n v="166.32085723390318"/>
  </r>
  <r>
    <x v="8"/>
    <n v="13.88"/>
    <x v="1"/>
    <n v="56"/>
    <s v="Явтушенко"/>
    <s v="Вадим"/>
    <s v="Yavtushenko"/>
    <s v="Vadim"/>
    <s v="Явтушенко Вадим / Yavtushenko Vadim / 1981"/>
    <x v="221"/>
    <n v="1981"/>
    <n v="33"/>
    <n v="42.857142857142861"/>
    <n v="159.66802294454709"/>
  </r>
  <r>
    <x v="8"/>
    <n v="13.88"/>
    <x v="1"/>
    <n v="56"/>
    <s v="Воробьёв"/>
    <s v="Дмитрий"/>
    <s v="Vorobev"/>
    <s v="Dmitrii"/>
    <s v="Воробьёв Дмитрий / Vorobev Dmitrii / 1988"/>
    <x v="324"/>
    <n v="1988"/>
    <n v="34"/>
    <n v="41.071428571428569"/>
    <n v="153.01518865519094"/>
  </r>
  <r>
    <x v="8"/>
    <n v="13.88"/>
    <x v="1"/>
    <n v="56"/>
    <s v="Грицевич"/>
    <s v="Виталий"/>
    <s v="Gritsevich"/>
    <s v="Vitalii"/>
    <s v="Грицевич Виталий / Gritsevich Vitalii / 1987"/>
    <x v="325"/>
    <n v="1987"/>
    <n v="35"/>
    <n v="39.285714285714292"/>
    <n v="146.36235436583485"/>
  </r>
  <r>
    <x v="8"/>
    <n v="13.88"/>
    <x v="1"/>
    <n v="56"/>
    <s v="Бортник"/>
    <s v="Александр"/>
    <s v="Bortnik"/>
    <s v="Aleksandr"/>
    <s v="Бортник Александр / Bortnik Aleksandr / 1994"/>
    <x v="326"/>
    <n v="1994"/>
    <n v="36"/>
    <n v="37.5"/>
    <n v="139.7095200764787"/>
  </r>
  <r>
    <x v="8"/>
    <n v="13.88"/>
    <x v="1"/>
    <n v="56"/>
    <s v="Симогостицкий"/>
    <s v="Александр"/>
    <s v="Simogostitskii"/>
    <s v="Aleksandr"/>
    <s v="Симогостицкий Александр / Simogostitskii Aleksandr / 1987"/>
    <x v="209"/>
    <n v="1987"/>
    <n v="37"/>
    <n v="35.714285714285708"/>
    <n v="133.05668578712255"/>
  </r>
  <r>
    <x v="8"/>
    <n v="13.88"/>
    <x v="1"/>
    <n v="56"/>
    <s v="Рудович"/>
    <s v="Александр"/>
    <s v="Rudovich"/>
    <s v="Aleksandr"/>
    <s v="Рудович Александр / Rudovich Aleksandr / 1990"/>
    <x v="327"/>
    <n v="1990"/>
    <n v="38"/>
    <n v="33.928571428571431"/>
    <n v="126.40385149776644"/>
  </r>
  <r>
    <x v="8"/>
    <n v="13.88"/>
    <x v="1"/>
    <n v="56"/>
    <s v="Логиновский"/>
    <s v="Михаил"/>
    <s v="Loginovskii"/>
    <s v="Mikhail"/>
    <s v="Логиновский Михаил / Loginovskii Mikhail / 1976"/>
    <x v="328"/>
    <n v="1976"/>
    <n v="39"/>
    <n v="32.142857142857139"/>
    <n v="119.75101720841029"/>
  </r>
  <r>
    <x v="8"/>
    <n v="13.88"/>
    <x v="1"/>
    <n v="56"/>
    <s v="Ремизевич"/>
    <s v="Вадим"/>
    <s v="Remizevich"/>
    <s v="Vadim"/>
    <s v="Ремизевич Вадим / Remizevich Vadim / 1980"/>
    <x v="329"/>
    <n v="1980"/>
    <n v="40"/>
    <n v="30.357142857142861"/>
    <n v="113.0981829190542"/>
  </r>
  <r>
    <x v="8"/>
    <n v="13.88"/>
    <x v="1"/>
    <n v="56"/>
    <s v="Незнанов"/>
    <s v="Михаил"/>
    <s v="Neznanov"/>
    <s v="Mikhail"/>
    <s v="Незнанов Михаил / Neznanov Mikhail / 1982"/>
    <x v="330"/>
    <n v="1982"/>
    <n v="41"/>
    <n v="28.571428571428569"/>
    <n v="106.44534862969805"/>
  </r>
  <r>
    <x v="8"/>
    <n v="13.88"/>
    <x v="1"/>
    <n v="56"/>
    <s v="Капустин"/>
    <s v="Егор"/>
    <s v="Kapustin"/>
    <s v="Egor"/>
    <s v="Капустин Егор / Kapustin Egor / 2004"/>
    <x v="228"/>
    <n v="2004"/>
    <n v="42"/>
    <n v="26.785714285714292"/>
    <n v="99.792514340341953"/>
  </r>
  <r>
    <x v="8"/>
    <n v="13.88"/>
    <x v="1"/>
    <n v="56"/>
    <s v="Жукович"/>
    <s v="Артем"/>
    <s v="ZHukovich"/>
    <s v="Artem"/>
    <s v="Жукович Артем / ZHukovich Artem / 1988"/>
    <x v="331"/>
    <n v="1988"/>
    <n v="43"/>
    <n v="25"/>
    <n v="93.139680050985802"/>
  </r>
  <r>
    <x v="8"/>
    <n v="13.88"/>
    <x v="1"/>
    <n v="56"/>
    <s v="Дашкевич"/>
    <s v="Павел"/>
    <s v="Dashkevich"/>
    <s v="Pavel"/>
    <s v="Дашкевич Павел / Dashkevich Pavel / 1999"/>
    <x v="332"/>
    <n v="1999"/>
    <n v="44"/>
    <n v="23.214285714285708"/>
    <n v="86.486845761629638"/>
  </r>
  <r>
    <x v="8"/>
    <n v="13.88"/>
    <x v="1"/>
    <n v="56"/>
    <s v="Мороз"/>
    <s v="Евгений"/>
    <s v="Moroz"/>
    <s v="Evgenii"/>
    <s v="Мороз Евгений / Moroz Evgenii / 1985"/>
    <x v="333"/>
    <n v="1985"/>
    <n v="45"/>
    <n v="21.428571428571431"/>
    <n v="79.834011472273545"/>
  </r>
  <r>
    <x v="8"/>
    <n v="13.88"/>
    <x v="1"/>
    <n v="56"/>
    <s v="Мертенс"/>
    <s v="Андрей"/>
    <s v="Mertens"/>
    <s v="Andrei"/>
    <s v="Мертенс Андрей / Mertens Andrei / 1992"/>
    <x v="167"/>
    <n v="1992"/>
    <n v="46"/>
    <n v="19.642857142857139"/>
    <n v="73.181177182917395"/>
  </r>
  <r>
    <x v="8"/>
    <n v="13.88"/>
    <x v="1"/>
    <n v="56"/>
    <s v="Сим"/>
    <s v="Игорь"/>
    <s v="Sim"/>
    <s v="Igor"/>
    <s v="Сим Игорь / Sim Igor / 1989"/>
    <x v="334"/>
    <n v="1989"/>
    <n v="47"/>
    <n v="17.857142857142861"/>
    <n v="66.528342893561302"/>
  </r>
  <r>
    <x v="8"/>
    <n v="13.88"/>
    <x v="1"/>
    <n v="56"/>
    <s v="Ковалев"/>
    <s v="Никита"/>
    <s v="Kovalev"/>
    <s v="Nikita"/>
    <s v="Ковалев Никита / Kovalev Nikita / 2001"/>
    <x v="335"/>
    <n v="2001"/>
    <n v="48"/>
    <n v="16.071428571428569"/>
    <n v="59.875508604205145"/>
  </r>
  <r>
    <x v="8"/>
    <n v="13.88"/>
    <x v="1"/>
    <n v="56"/>
    <s v="Ковалев"/>
    <s v="Михаил"/>
    <s v="Kovalev"/>
    <s v="Mikhail"/>
    <s v="Ковалев Михаил / Kovalev Mikhail / 1970"/>
    <x v="336"/>
    <n v="1970"/>
    <n v="49"/>
    <n v="14.285714285714292"/>
    <n v="53.222674314849051"/>
  </r>
  <r>
    <x v="8"/>
    <n v="13.88"/>
    <x v="1"/>
    <n v="56"/>
    <s v="Ковриго"/>
    <s v="Сергей"/>
    <s v="Kovrigo"/>
    <s v="Sergei"/>
    <s v="Ковриго Сергей / Kovrigo Sergei / 1981"/>
    <x v="337"/>
    <n v="1981"/>
    <n v="50"/>
    <n v="12.5"/>
    <n v="46.569840025492901"/>
  </r>
  <r>
    <x v="8"/>
    <n v="13.88"/>
    <x v="1"/>
    <n v="56"/>
    <s v="Дашкевич"/>
    <s v="Сергей"/>
    <s v="Dashkevich"/>
    <s v="Sergei"/>
    <s v="Дашкевич Сергей / Dashkevich Sergei / 1996"/>
    <x v="338"/>
    <n v="1996"/>
    <n v="51"/>
    <n v="10.714285714285708"/>
    <n v="39.917005736136744"/>
  </r>
  <r>
    <x v="8"/>
    <n v="13.88"/>
    <x v="1"/>
    <n v="56"/>
    <s v="Лазаренок"/>
    <s v="Глеб"/>
    <s v="Lazarenok"/>
    <s v="Gleb"/>
    <s v="Лазаренок Глеб / Lazarenok Gleb / 1982"/>
    <x v="230"/>
    <n v="1982"/>
    <n v="52"/>
    <n v="8.9285714285714306"/>
    <n v="33.264171446780651"/>
  </r>
  <r>
    <x v="8"/>
    <n v="13.88"/>
    <x v="1"/>
    <n v="56"/>
    <s v="Адаменко"/>
    <s v="Виталий"/>
    <s v="Adamenko"/>
    <s v="Vitalii"/>
    <s v="Адаменко Виталий / Adamenko Vitalii / 1985"/>
    <x v="339"/>
    <n v="1985"/>
    <n v="53"/>
    <n v="7.1428571428571388"/>
    <n v="26.611337157424497"/>
  </r>
  <r>
    <x v="8"/>
    <n v="13.88"/>
    <x v="1"/>
    <n v="56"/>
    <s v="Курата"/>
    <s v="Кенет"/>
    <s v="Kurata"/>
    <s v="Kenet"/>
    <s v="Курата Кенет / Kurata Kenet / 1978"/>
    <x v="340"/>
    <n v="1978"/>
    <n v="54"/>
    <n v="5.3571428571428612"/>
    <n v="19.9585028680684"/>
  </r>
  <r>
    <x v="8"/>
    <n v="13.88"/>
    <x v="1"/>
    <n v="56"/>
    <s v="Кузьмич"/>
    <s v="Дмитрий"/>
    <s v="Kuzmich"/>
    <s v="Dmitrii"/>
    <s v="Кузьмич Дмитрий / Kuzmich Dmitrii / 1975"/>
    <x v="35"/>
    <n v="1975"/>
    <n v="55"/>
    <n v="3.5714285714285694"/>
    <n v="13.305668578712249"/>
  </r>
  <r>
    <x v="8"/>
    <n v="13.88"/>
    <x v="1"/>
    <n v="56"/>
    <s v="Павлов"/>
    <s v="Александр"/>
    <s v="Pavlov"/>
    <s v="Aleksandr"/>
    <s v="Павлов Александр / Pavlov Aleksandr / 1992"/>
    <x v="341"/>
    <n v="1992"/>
    <n v="56"/>
    <n v="1.7857142857142918"/>
    <n v="6.6528342893561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K347" firstHeaderRow="1" firstDataRow="2" firstDataCol="1"/>
  <pivotFields count="14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2"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showAll="0" defaultSubtotal="0">
      <items count="346">
        <item x="254"/>
        <item x="339"/>
        <item x="87"/>
        <item x="40"/>
        <item x="246"/>
        <item x="271"/>
        <item x="177"/>
        <item m="1" x="344"/>
        <item x="9"/>
        <item x="16"/>
        <item x="306"/>
        <item x="217"/>
        <item x="34"/>
        <item x="315"/>
        <item x="61"/>
        <item x="1"/>
        <item x="195"/>
        <item x="13"/>
        <item x="89"/>
        <item x="247"/>
        <item x="49"/>
        <item x="326"/>
        <item x="249"/>
        <item x="107"/>
        <item x="144"/>
        <item x="130"/>
        <item x="153"/>
        <item x="29"/>
        <item x="317"/>
        <item x="69"/>
        <item x="224"/>
        <item x="64"/>
        <item x="138"/>
        <item x="93"/>
        <item x="155"/>
        <item x="318"/>
        <item x="294"/>
        <item x="141"/>
        <item x="215"/>
        <item x="324"/>
        <item x="269"/>
        <item x="234"/>
        <item x="307"/>
        <item x="321"/>
        <item x="304"/>
        <item x="300"/>
        <item x="176"/>
        <item x="274"/>
        <item x="204"/>
        <item x="59"/>
        <item x="60"/>
        <item x="196"/>
        <item x="103"/>
        <item x="245"/>
        <item x="62"/>
        <item x="298"/>
        <item x="175"/>
        <item x="132"/>
        <item x="24"/>
        <item x="187"/>
        <item x="212"/>
        <item x="127"/>
        <item x="289"/>
        <item x="133"/>
        <item x="325"/>
        <item x="308"/>
        <item x="332"/>
        <item x="338"/>
        <item x="106"/>
        <item x="83"/>
        <item x="309"/>
        <item x="99"/>
        <item x="292"/>
        <item x="223"/>
        <item x="11"/>
        <item x="123"/>
        <item x="110"/>
        <item x="76"/>
        <item x="186"/>
        <item x="94"/>
        <item m="1" x="342"/>
        <item x="161"/>
        <item x="239"/>
        <item x="331"/>
        <item x="70"/>
        <item x="119"/>
        <item x="207"/>
        <item x="192"/>
        <item x="114"/>
        <item x="165"/>
        <item x="38"/>
        <item x="142"/>
        <item x="229"/>
        <item x="96"/>
        <item x="275"/>
        <item x="194"/>
        <item x="149"/>
        <item x="320"/>
        <item x="279"/>
        <item x="299"/>
        <item x="253"/>
        <item x="248"/>
        <item x="31"/>
        <item x="251"/>
        <item x="157"/>
        <item x="105"/>
        <item x="115"/>
        <item x="46"/>
        <item x="156"/>
        <item x="296"/>
        <item x="118"/>
        <item x="173"/>
        <item x="77"/>
        <item x="228"/>
        <item x="301"/>
        <item x="252"/>
        <item x="208"/>
        <item x="41"/>
        <item x="266"/>
        <item x="242"/>
        <item x="237"/>
        <item x="203"/>
        <item x="336"/>
        <item x="335"/>
        <item x="337"/>
        <item x="197"/>
        <item x="104"/>
        <item x="100"/>
        <item x="293"/>
        <item x="174"/>
        <item x="277"/>
        <item x="305"/>
        <item x="189"/>
        <item x="283"/>
        <item x="7"/>
        <item x="18"/>
        <item x="216"/>
        <item x="259"/>
        <item x="311"/>
        <item x="108"/>
        <item x="222"/>
        <item x="19"/>
        <item x="199"/>
        <item x="313"/>
        <item x="226"/>
        <item x="178"/>
        <item m="1" x="343"/>
        <item x="35"/>
        <item x="193"/>
        <item x="319"/>
        <item x="340"/>
        <item x="268"/>
        <item x="284"/>
        <item x="3"/>
        <item x="202"/>
        <item x="23"/>
        <item x="159"/>
        <item x="200"/>
        <item x="230"/>
        <item x="278"/>
        <item x="310"/>
        <item x="71"/>
        <item x="32"/>
        <item x="270"/>
        <item x="295"/>
        <item x="68"/>
        <item x="54"/>
        <item x="302"/>
        <item x="131"/>
        <item x="21"/>
        <item x="17"/>
        <item x="10"/>
        <item x="63"/>
        <item x="328"/>
        <item x="148"/>
        <item x="170"/>
        <item x="75"/>
        <item x="160"/>
        <item x="323"/>
        <item x="37"/>
        <item x="48"/>
        <item x="91"/>
        <item x="36"/>
        <item x="213"/>
        <item x="26"/>
        <item x="129"/>
        <item x="43"/>
        <item x="188"/>
        <item x="263"/>
        <item x="236"/>
        <item x="57"/>
        <item x="303"/>
        <item x="244"/>
        <item x="92"/>
        <item x="210"/>
        <item x="42"/>
        <item x="281"/>
        <item x="167"/>
        <item x="225"/>
        <item x="168"/>
        <item x="117"/>
        <item x="65"/>
        <item x="4"/>
        <item x="30"/>
        <item x="145"/>
        <item x="74"/>
        <item x="267"/>
        <item x="233"/>
        <item x="333"/>
        <item x="136"/>
        <item x="28"/>
        <item x="265"/>
        <item x="125"/>
        <item x="288"/>
        <item x="218"/>
        <item x="330"/>
        <item x="12"/>
        <item x="55"/>
        <item x="146"/>
        <item x="264"/>
        <item x="172"/>
        <item x="257"/>
        <item x="2"/>
        <item x="72"/>
        <item x="58"/>
        <item x="84"/>
        <item x="82"/>
        <item x="80"/>
        <item x="151"/>
        <item x="341"/>
        <item x="286"/>
        <item x="219"/>
        <item x="169"/>
        <item x="139"/>
        <item x="227"/>
        <item x="180"/>
        <item x="39"/>
        <item x="45"/>
        <item x="102"/>
        <item x="50"/>
        <item x="185"/>
        <item x="85"/>
        <item x="211"/>
        <item x="25"/>
        <item x="164"/>
        <item x="147"/>
        <item x="121"/>
        <item x="240"/>
        <item x="273"/>
        <item x="5"/>
        <item x="20"/>
        <item x="329"/>
        <item x="158"/>
        <item x="327"/>
        <item x="232"/>
        <item x="154"/>
        <item x="282"/>
        <item x="90"/>
        <item x="101"/>
        <item x="191"/>
        <item x="51"/>
        <item x="66"/>
        <item x="14"/>
        <item x="124"/>
        <item x="258"/>
        <item x="135"/>
        <item x="334"/>
        <item x="209"/>
        <item x="98"/>
        <item x="47"/>
        <item x="312"/>
        <item x="0"/>
        <item x="163"/>
        <item x="15"/>
        <item x="97"/>
        <item x="152"/>
        <item x="73"/>
        <item x="56"/>
        <item x="140"/>
        <item x="171"/>
        <item x="276"/>
        <item x="238"/>
        <item x="214"/>
        <item x="241"/>
        <item x="44"/>
        <item x="120"/>
        <item x="86"/>
        <item x="126"/>
        <item x="250"/>
        <item x="287"/>
        <item x="285"/>
        <item x="79"/>
        <item x="291"/>
        <item x="243"/>
        <item x="81"/>
        <item x="256"/>
        <item x="134"/>
        <item x="290"/>
        <item x="137"/>
        <item x="22"/>
        <item x="297"/>
        <item x="95"/>
        <item x="262"/>
        <item x="201"/>
        <item x="52"/>
        <item x="220"/>
        <item x="78"/>
        <item x="316"/>
        <item x="53"/>
        <item x="166"/>
        <item x="116"/>
        <item x="182"/>
        <item x="67"/>
        <item x="322"/>
        <item x="206"/>
        <item x="27"/>
        <item x="255"/>
        <item x="235"/>
        <item x="143"/>
        <item x="128"/>
        <item x="181"/>
        <item x="8"/>
        <item x="183"/>
        <item x="33"/>
        <item m="1" x="345"/>
        <item x="112"/>
        <item x="184"/>
        <item x="260"/>
        <item x="109"/>
        <item x="111"/>
        <item x="205"/>
        <item x="190"/>
        <item x="88"/>
        <item x="198"/>
        <item x="231"/>
        <item x="314"/>
        <item x="280"/>
        <item x="150"/>
        <item x="272"/>
        <item x="221"/>
        <item x="179"/>
        <item x="261"/>
        <item x="113"/>
        <item x="122"/>
        <item x="6"/>
        <item x="162"/>
      </items>
    </pivotField>
    <pivotField showAll="0"/>
    <pivotField showAll="0"/>
    <pivotField numFmtId="2" showAll="0"/>
    <pivotField dataField="1" numFmtId="2" showAll="0"/>
  </pivotFields>
  <rowFields count="1">
    <field x="9"/>
  </rowFields>
  <rowItems count="34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Сумма по полю личный рез-т соревнований" fld="13" baseField="0" baseItem="0"/>
  </dataFields>
  <formats count="4"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grandCol="1" outline="0" fieldPosition="0"/>
    </format>
    <format dxfId="65">
      <pivotArea type="all" dataOnly="0" outline="0" fieldPosition="0"/>
    </format>
    <format dxfId="64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1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251" firstHeaderRow="1" firstDataRow="1" firstDataCol="1" rowPageCount="1" colPageCount="1"/>
  <pivotFields count="14">
    <pivotField showAll="0"/>
    <pivotField numFmtId="2"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 defaultSubtotal="0"/>
    <pivotField showAll="0" defaultSubtotal="0"/>
    <pivotField showAll="0"/>
    <pivotField axis="axisRow" showAll="0" defaultSubtotal="0">
      <items count="346">
        <item x="254"/>
        <item x="339"/>
        <item x="87"/>
        <item x="40"/>
        <item x="246"/>
        <item x="271"/>
        <item x="177"/>
        <item m="1" x="344"/>
        <item x="9"/>
        <item x="16"/>
        <item x="306"/>
        <item x="217"/>
        <item x="34"/>
        <item x="315"/>
        <item x="61"/>
        <item x="1"/>
        <item x="195"/>
        <item x="13"/>
        <item x="89"/>
        <item x="247"/>
        <item x="49"/>
        <item x="326"/>
        <item x="249"/>
        <item x="107"/>
        <item x="144"/>
        <item x="130"/>
        <item x="153"/>
        <item x="29"/>
        <item x="317"/>
        <item x="69"/>
        <item x="224"/>
        <item x="64"/>
        <item x="138"/>
        <item x="93"/>
        <item x="155"/>
        <item x="318"/>
        <item x="294"/>
        <item x="141"/>
        <item x="215"/>
        <item x="324"/>
        <item x="269"/>
        <item x="234"/>
        <item x="307"/>
        <item x="321"/>
        <item x="304"/>
        <item x="300"/>
        <item x="176"/>
        <item x="274"/>
        <item x="204"/>
        <item x="59"/>
        <item x="60"/>
        <item x="196"/>
        <item x="103"/>
        <item x="245"/>
        <item x="62"/>
        <item x="298"/>
        <item x="175"/>
        <item x="132"/>
        <item x="24"/>
        <item x="187"/>
        <item x="212"/>
        <item x="127"/>
        <item x="289"/>
        <item x="133"/>
        <item x="325"/>
        <item x="308"/>
        <item x="332"/>
        <item x="338"/>
        <item x="106"/>
        <item x="83"/>
        <item x="309"/>
        <item x="99"/>
        <item x="292"/>
        <item x="223"/>
        <item x="11"/>
        <item x="123"/>
        <item x="110"/>
        <item x="76"/>
        <item x="186"/>
        <item x="94"/>
        <item m="1" x="342"/>
        <item x="161"/>
        <item x="239"/>
        <item x="331"/>
        <item x="70"/>
        <item x="119"/>
        <item x="207"/>
        <item x="192"/>
        <item x="114"/>
        <item x="165"/>
        <item x="38"/>
        <item x="142"/>
        <item x="229"/>
        <item x="96"/>
        <item x="275"/>
        <item x="194"/>
        <item x="149"/>
        <item x="320"/>
        <item x="279"/>
        <item x="299"/>
        <item x="253"/>
        <item x="248"/>
        <item x="31"/>
        <item x="251"/>
        <item x="157"/>
        <item x="105"/>
        <item x="115"/>
        <item x="46"/>
        <item x="156"/>
        <item x="296"/>
        <item x="118"/>
        <item x="173"/>
        <item x="77"/>
        <item x="228"/>
        <item x="301"/>
        <item x="252"/>
        <item x="208"/>
        <item x="41"/>
        <item x="266"/>
        <item x="242"/>
        <item x="237"/>
        <item x="203"/>
        <item x="336"/>
        <item x="335"/>
        <item x="337"/>
        <item x="197"/>
        <item x="104"/>
        <item x="100"/>
        <item x="293"/>
        <item x="174"/>
        <item x="277"/>
        <item x="305"/>
        <item x="189"/>
        <item x="283"/>
        <item x="7"/>
        <item x="18"/>
        <item x="216"/>
        <item x="259"/>
        <item x="311"/>
        <item x="108"/>
        <item x="222"/>
        <item x="19"/>
        <item x="199"/>
        <item x="313"/>
        <item x="226"/>
        <item x="178"/>
        <item m="1" x="343"/>
        <item x="35"/>
        <item x="193"/>
        <item x="319"/>
        <item x="340"/>
        <item x="268"/>
        <item x="284"/>
        <item x="3"/>
        <item x="202"/>
        <item x="23"/>
        <item x="159"/>
        <item x="200"/>
        <item x="230"/>
        <item x="278"/>
        <item x="310"/>
        <item x="71"/>
        <item x="32"/>
        <item x="270"/>
        <item x="295"/>
        <item x="68"/>
        <item x="54"/>
        <item x="302"/>
        <item x="131"/>
        <item x="21"/>
        <item x="17"/>
        <item x="10"/>
        <item x="63"/>
        <item x="328"/>
        <item x="148"/>
        <item x="170"/>
        <item x="75"/>
        <item x="160"/>
        <item x="323"/>
        <item x="37"/>
        <item x="48"/>
        <item x="91"/>
        <item x="36"/>
        <item x="213"/>
        <item x="26"/>
        <item x="129"/>
        <item x="43"/>
        <item x="188"/>
        <item x="263"/>
        <item x="236"/>
        <item x="57"/>
        <item x="303"/>
        <item x="244"/>
        <item x="92"/>
        <item x="210"/>
        <item x="42"/>
        <item x="281"/>
        <item x="167"/>
        <item x="225"/>
        <item x="168"/>
        <item x="117"/>
        <item x="65"/>
        <item x="4"/>
        <item x="30"/>
        <item x="145"/>
        <item x="74"/>
        <item x="267"/>
        <item x="233"/>
        <item x="333"/>
        <item x="136"/>
        <item x="28"/>
        <item x="265"/>
        <item x="125"/>
        <item x="288"/>
        <item x="218"/>
        <item x="330"/>
        <item x="12"/>
        <item x="55"/>
        <item x="146"/>
        <item x="264"/>
        <item x="172"/>
        <item x="257"/>
        <item x="2"/>
        <item x="72"/>
        <item x="58"/>
        <item x="84"/>
        <item x="82"/>
        <item x="80"/>
        <item x="151"/>
        <item x="341"/>
        <item x="286"/>
        <item x="219"/>
        <item x="169"/>
        <item x="139"/>
        <item x="227"/>
        <item x="180"/>
        <item x="39"/>
        <item x="45"/>
        <item x="102"/>
        <item x="50"/>
        <item x="185"/>
        <item x="85"/>
        <item x="211"/>
        <item x="25"/>
        <item x="164"/>
        <item x="147"/>
        <item x="121"/>
        <item x="240"/>
        <item x="273"/>
        <item x="5"/>
        <item x="20"/>
        <item x="329"/>
        <item x="158"/>
        <item x="327"/>
        <item x="232"/>
        <item x="154"/>
        <item x="282"/>
        <item x="90"/>
        <item x="101"/>
        <item x="191"/>
        <item x="51"/>
        <item x="66"/>
        <item x="14"/>
        <item x="124"/>
        <item x="258"/>
        <item x="135"/>
        <item x="334"/>
        <item x="209"/>
        <item x="98"/>
        <item x="47"/>
        <item x="312"/>
        <item x="0"/>
        <item x="163"/>
        <item x="15"/>
        <item x="97"/>
        <item x="152"/>
        <item x="73"/>
        <item x="56"/>
        <item x="140"/>
        <item x="171"/>
        <item x="276"/>
        <item x="238"/>
        <item x="214"/>
        <item x="241"/>
        <item x="44"/>
        <item x="120"/>
        <item x="86"/>
        <item x="126"/>
        <item x="250"/>
        <item x="287"/>
        <item x="285"/>
        <item x="79"/>
        <item x="291"/>
        <item x="243"/>
        <item x="81"/>
        <item x="256"/>
        <item x="134"/>
        <item x="290"/>
        <item x="137"/>
        <item x="22"/>
        <item x="297"/>
        <item x="95"/>
        <item x="262"/>
        <item x="201"/>
        <item x="52"/>
        <item x="220"/>
        <item x="78"/>
        <item x="316"/>
        <item x="53"/>
        <item x="166"/>
        <item x="116"/>
        <item x="182"/>
        <item x="67"/>
        <item x="322"/>
        <item x="206"/>
        <item x="27"/>
        <item x="255"/>
        <item x="235"/>
        <item x="143"/>
        <item x="128"/>
        <item x="181"/>
        <item x="8"/>
        <item x="183"/>
        <item x="33"/>
        <item m="1" x="345"/>
        <item x="112"/>
        <item x="184"/>
        <item x="260"/>
        <item x="109"/>
        <item x="111"/>
        <item x="205"/>
        <item x="190"/>
        <item x="88"/>
        <item x="198"/>
        <item x="231"/>
        <item x="314"/>
        <item x="280"/>
        <item x="150"/>
        <item x="272"/>
        <item x="221"/>
        <item x="179"/>
        <item x="261"/>
        <item x="113"/>
        <item x="122"/>
        <item x="6"/>
        <item x="162"/>
      </items>
    </pivotField>
    <pivotField showAll="0"/>
    <pivotField showAll="0"/>
    <pivotField numFmtId="2" showAll="0"/>
    <pivotField dataField="1" numFmtId="2" showAll="0"/>
  </pivotFields>
  <rowFields count="1">
    <field x="9"/>
  </rowFields>
  <rowItems count="248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7"/>
    </i>
    <i>
      <x v="18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8"/>
    </i>
    <i>
      <x v="52"/>
    </i>
    <i>
      <x v="53"/>
    </i>
    <i>
      <x v="56"/>
    </i>
    <i>
      <x v="58"/>
    </i>
    <i>
      <x v="60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>
      <x v="74"/>
    </i>
    <i>
      <x v="76"/>
    </i>
    <i>
      <x v="77"/>
    </i>
    <i>
      <x v="79"/>
    </i>
    <i>
      <x v="81"/>
    </i>
    <i>
      <x v="83"/>
    </i>
    <i>
      <x v="84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19"/>
    </i>
    <i>
      <x v="120"/>
    </i>
    <i>
      <x v="122"/>
    </i>
    <i>
      <x v="123"/>
    </i>
    <i>
      <x v="124"/>
    </i>
    <i>
      <x v="126"/>
    </i>
    <i>
      <x v="127"/>
    </i>
    <i>
      <x v="129"/>
    </i>
    <i>
      <x v="130"/>
    </i>
    <i>
      <x v="131"/>
    </i>
    <i>
      <x v="133"/>
    </i>
    <i>
      <x v="135"/>
    </i>
    <i>
      <x v="136"/>
    </i>
    <i>
      <x v="138"/>
    </i>
    <i>
      <x v="139"/>
    </i>
    <i>
      <x v="140"/>
    </i>
    <i>
      <x v="141"/>
    </i>
    <i>
      <x v="143"/>
    </i>
    <i>
      <x v="144"/>
    </i>
    <i>
      <x v="145"/>
    </i>
    <i>
      <x v="147"/>
    </i>
    <i>
      <x v="149"/>
    </i>
    <i>
      <x v="150"/>
    </i>
    <i>
      <x v="151"/>
    </i>
    <i>
      <x v="155"/>
    </i>
    <i>
      <x v="156"/>
    </i>
    <i>
      <x v="158"/>
    </i>
    <i>
      <x v="159"/>
    </i>
    <i>
      <x v="160"/>
    </i>
    <i>
      <x v="161"/>
    </i>
    <i>
      <x v="162"/>
    </i>
    <i>
      <x v="163"/>
    </i>
    <i>
      <x v="165"/>
    </i>
    <i>
      <x v="166"/>
    </i>
    <i>
      <x v="167"/>
    </i>
    <i>
      <x v="169"/>
    </i>
    <i>
      <x v="170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6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1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1"/>
    </i>
    <i>
      <x v="232"/>
    </i>
    <i>
      <x v="234"/>
    </i>
    <i>
      <x v="236"/>
    </i>
    <i>
      <x v="237"/>
    </i>
    <i>
      <x v="238"/>
    </i>
    <i>
      <x v="239"/>
    </i>
    <i>
      <x v="241"/>
    </i>
    <i>
      <x v="242"/>
    </i>
    <i>
      <x v="243"/>
    </i>
    <i>
      <x v="244"/>
    </i>
    <i>
      <x v="245"/>
    </i>
    <i>
      <x v="247"/>
    </i>
    <i>
      <x v="248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60"/>
    </i>
    <i>
      <x v="261"/>
    </i>
    <i>
      <x v="262"/>
    </i>
    <i>
      <x v="266"/>
    </i>
    <i>
      <x v="267"/>
    </i>
    <i>
      <x v="268"/>
    </i>
    <i>
      <x v="269"/>
    </i>
    <i>
      <x v="270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2"/>
    </i>
    <i>
      <x v="283"/>
    </i>
    <i>
      <x v="286"/>
    </i>
    <i>
      <x v="288"/>
    </i>
    <i>
      <x v="291"/>
    </i>
    <i>
      <x v="293"/>
    </i>
    <i>
      <x v="294"/>
    </i>
    <i>
      <x v="299"/>
    </i>
    <i>
      <x v="301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2"/>
    </i>
    <i>
      <x v="313"/>
    </i>
    <i>
      <x v="314"/>
    </i>
    <i>
      <x v="315"/>
    </i>
    <i>
      <x v="317"/>
    </i>
    <i>
      <x v="318"/>
    </i>
    <i>
      <x v="323"/>
    </i>
    <i>
      <x v="325"/>
    </i>
    <i>
      <x v="328"/>
    </i>
    <i>
      <x v="329"/>
    </i>
    <i>
      <x v="330"/>
    </i>
    <i>
      <x v="332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2"/>
    </i>
    <i>
      <x v="345"/>
    </i>
    <i t="grand">
      <x/>
    </i>
  </rowItems>
  <colItems count="1">
    <i/>
  </colItems>
  <pageFields count="1">
    <pageField fld="2" item="1" hier="-1"/>
  </pageFields>
  <dataFields count="1">
    <dataField name="Сумма по полю личный рез-т соревнований" fld="13" baseField="0" baseItem="0"/>
  </dataFields>
  <formats count="5">
    <format dxfId="63">
      <pivotArea outline="0" collapsedLevelsAreSubtotals="1" fieldPosition="0"/>
    </format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C5" sqref="C5"/>
    </sheetView>
  </sheetViews>
  <sheetFormatPr defaultRowHeight="15" x14ac:dyDescent="0.25"/>
  <cols>
    <col min="1" max="1" width="13.7109375" customWidth="1"/>
    <col min="4" max="4" width="12.140625" customWidth="1"/>
    <col min="5" max="11" width="6.140625" customWidth="1"/>
    <col min="12" max="12" width="8.5703125" style="2" bestFit="1" customWidth="1"/>
    <col min="13" max="20" width="7.42578125" style="2" customWidth="1"/>
    <col min="21" max="21" width="7" style="2" bestFit="1" customWidth="1"/>
    <col min="22" max="22" width="8.5703125" style="2" bestFit="1" customWidth="1"/>
  </cols>
  <sheetData>
    <row r="1" spans="1:22" x14ac:dyDescent="0.25">
      <c r="A1" s="17" t="s">
        <v>11</v>
      </c>
      <c r="B1" t="s">
        <v>14</v>
      </c>
      <c r="D1" s="17" t="s">
        <v>21</v>
      </c>
      <c r="E1" s="1"/>
      <c r="L1" s="18" t="s">
        <v>51</v>
      </c>
    </row>
    <row r="2" spans="1:22" ht="45" x14ac:dyDescent="0.25">
      <c r="A2" s="2" t="s">
        <v>12</v>
      </c>
      <c r="B2" t="s">
        <v>15</v>
      </c>
      <c r="D2" s="19" t="s">
        <v>25</v>
      </c>
      <c r="E2" s="6" t="s">
        <v>0</v>
      </c>
      <c r="F2" s="5" t="s">
        <v>17</v>
      </c>
      <c r="G2" s="5" t="s">
        <v>18</v>
      </c>
      <c r="H2" s="5" t="s">
        <v>19</v>
      </c>
      <c r="I2" s="5" t="s">
        <v>20</v>
      </c>
      <c r="J2" s="6" t="s">
        <v>1</v>
      </c>
      <c r="L2" s="20" t="s">
        <v>26</v>
      </c>
      <c r="M2" s="7" t="s">
        <v>22</v>
      </c>
      <c r="N2" s="8" t="s">
        <v>3</v>
      </c>
      <c r="O2" s="7" t="s">
        <v>4</v>
      </c>
      <c r="P2" s="8" t="s">
        <v>5</v>
      </c>
      <c r="Q2" s="7" t="s">
        <v>6</v>
      </c>
      <c r="R2" s="8" t="s">
        <v>7</v>
      </c>
      <c r="S2" s="7" t="s">
        <v>8</v>
      </c>
      <c r="T2" s="8" t="s">
        <v>9</v>
      </c>
      <c r="U2" s="7" t="s">
        <v>10</v>
      </c>
      <c r="V2" s="8" t="s">
        <v>23</v>
      </c>
    </row>
    <row r="3" spans="1:22" ht="30" x14ac:dyDescent="0.25">
      <c r="A3" s="2" t="s">
        <v>13</v>
      </c>
      <c r="B3" t="s">
        <v>16</v>
      </c>
      <c r="D3" s="19" t="s">
        <v>2</v>
      </c>
      <c r="E3" s="4">
        <v>0</v>
      </c>
      <c r="F3" s="4">
        <v>-10</v>
      </c>
      <c r="G3" s="4">
        <v>-15</v>
      </c>
      <c r="H3" s="4">
        <v>-20</v>
      </c>
      <c r="I3" s="4">
        <v>-25</v>
      </c>
      <c r="J3" s="4">
        <v>-30</v>
      </c>
      <c r="L3" s="19" t="s">
        <v>2</v>
      </c>
      <c r="M3" s="7">
        <v>0</v>
      </c>
      <c r="N3" s="8">
        <v>-10</v>
      </c>
      <c r="O3" s="7">
        <v>-15</v>
      </c>
      <c r="P3" s="8">
        <v>-20</v>
      </c>
      <c r="Q3" s="7">
        <v>-25</v>
      </c>
      <c r="R3" s="8">
        <v>-30</v>
      </c>
      <c r="S3" s="7">
        <v>-35</v>
      </c>
      <c r="T3" s="8">
        <v>-40</v>
      </c>
      <c r="U3" s="7">
        <v>-45</v>
      </c>
      <c r="V3" s="8">
        <v>-50</v>
      </c>
    </row>
    <row r="5" spans="1:22" x14ac:dyDescent="0.25">
      <c r="A5" s="17" t="s">
        <v>24</v>
      </c>
      <c r="B5" t="s">
        <v>35</v>
      </c>
    </row>
    <row r="7" spans="1:22" x14ac:dyDescent="0.25">
      <c r="A7" s="17" t="s">
        <v>52</v>
      </c>
    </row>
    <row r="9" spans="1:22" x14ac:dyDescent="0.25">
      <c r="A9" s="12" t="s">
        <v>53</v>
      </c>
    </row>
    <row r="11" spans="1:22" x14ac:dyDescent="0.25">
      <c r="A11" s="12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O12" sqref="O12"/>
    </sheetView>
  </sheetViews>
  <sheetFormatPr defaultRowHeight="15" x14ac:dyDescent="0.25"/>
  <cols>
    <col min="1" max="1" width="3.28515625" bestFit="1" customWidth="1"/>
    <col min="2" max="2" width="8.140625" style="15" bestFit="1" customWidth="1"/>
    <col min="3" max="3" width="28.5703125" customWidth="1"/>
    <col min="4" max="4" width="10.7109375" bestFit="1" customWidth="1"/>
    <col min="5" max="5" width="30.28515625" style="15" bestFit="1" customWidth="1"/>
    <col min="6" max="6" width="6.7109375" bestFit="1" customWidth="1"/>
    <col min="7" max="7" width="8" bestFit="1" customWidth="1"/>
    <col min="8" max="8" width="10.7109375" bestFit="1" customWidth="1"/>
    <col min="9" max="9" width="6" bestFit="1" customWidth="1"/>
    <col min="10" max="10" width="7" bestFit="1" customWidth="1"/>
    <col min="11" max="11" width="3.5703125" bestFit="1" customWidth="1"/>
    <col min="12" max="12" width="7.42578125" customWidth="1"/>
    <col min="13" max="13" width="7.7109375" customWidth="1"/>
    <col min="14" max="15" width="7.85546875" style="33" customWidth="1"/>
    <col min="16" max="17" width="4" customWidth="1"/>
  </cols>
  <sheetData>
    <row r="1" spans="1:18" ht="45" x14ac:dyDescent="0.25">
      <c r="A1" s="21" t="s">
        <v>27</v>
      </c>
      <c r="B1" s="22" t="s">
        <v>28</v>
      </c>
      <c r="C1" s="21" t="s">
        <v>30</v>
      </c>
      <c r="D1" s="21" t="s">
        <v>29</v>
      </c>
      <c r="E1" s="22" t="s">
        <v>42</v>
      </c>
      <c r="F1" s="21" t="s">
        <v>31</v>
      </c>
      <c r="G1" s="21" t="s">
        <v>32</v>
      </c>
      <c r="H1" s="21" t="s">
        <v>36</v>
      </c>
      <c r="I1" s="21" t="s">
        <v>33</v>
      </c>
      <c r="J1" s="21" t="s">
        <v>37</v>
      </c>
      <c r="K1" s="21" t="s">
        <v>34</v>
      </c>
      <c r="L1" s="21" t="s">
        <v>38</v>
      </c>
      <c r="M1" s="21" t="s">
        <v>39</v>
      </c>
      <c r="N1" s="30" t="s">
        <v>55</v>
      </c>
      <c r="O1" s="30" t="s">
        <v>56</v>
      </c>
      <c r="P1" s="21"/>
      <c r="Q1" s="21"/>
      <c r="R1" s="3"/>
    </row>
    <row r="2" spans="1:18" ht="17.25" customHeight="1" x14ac:dyDescent="0.25">
      <c r="A2" s="9">
        <v>1</v>
      </c>
      <c r="B2" s="13">
        <v>43127</v>
      </c>
      <c r="C2" s="9" t="s">
        <v>40</v>
      </c>
      <c r="D2" s="9" t="s">
        <v>41</v>
      </c>
      <c r="E2" s="34" t="str">
        <f>CONCATENATE(A2,". ",C2,", ",D2,)</f>
        <v>1. Зима минус 100, Трейл 50</v>
      </c>
      <c r="F2" s="9">
        <v>50.8</v>
      </c>
      <c r="G2" s="9">
        <v>350</v>
      </c>
      <c r="H2" s="11">
        <f>F2+G2/100</f>
        <v>54.3</v>
      </c>
      <c r="I2" s="9">
        <v>0</v>
      </c>
      <c r="J2" s="9">
        <v>0</v>
      </c>
      <c r="K2" s="9">
        <v>0</v>
      </c>
      <c r="L2" s="9">
        <v>0</v>
      </c>
      <c r="M2" s="45">
        <f>H2+J2+L2</f>
        <v>54.3</v>
      </c>
      <c r="N2" s="31">
        <v>14</v>
      </c>
      <c r="O2" s="31">
        <v>34</v>
      </c>
      <c r="P2" s="11"/>
      <c r="Q2" s="11"/>
      <c r="R2" s="3"/>
    </row>
    <row r="3" spans="1:18" ht="17.25" customHeight="1" x14ac:dyDescent="0.25">
      <c r="A3" s="9">
        <v>2</v>
      </c>
      <c r="B3" s="13">
        <v>43127</v>
      </c>
      <c r="C3" s="9" t="s">
        <v>40</v>
      </c>
      <c r="D3" s="9" t="s">
        <v>59</v>
      </c>
      <c r="E3" s="34" t="str">
        <f t="shared" ref="E3:E10" si="0">CONCATENATE(A3,". ",C3,", ",D3,)</f>
        <v>2. Зима минус 100, Трейл 100</v>
      </c>
      <c r="F3" s="9">
        <v>106.2</v>
      </c>
      <c r="G3" s="9">
        <v>760</v>
      </c>
      <c r="H3" s="11">
        <f>F3+G3/100</f>
        <v>113.8</v>
      </c>
      <c r="I3" s="9">
        <v>0</v>
      </c>
      <c r="J3" s="9">
        <v>0</v>
      </c>
      <c r="K3" s="9">
        <v>1</v>
      </c>
      <c r="L3" s="9">
        <v>0</v>
      </c>
      <c r="M3" s="45">
        <f>H3+J3+L3</f>
        <v>113.8</v>
      </c>
      <c r="N3" s="31">
        <v>5</v>
      </c>
      <c r="O3" s="31">
        <v>25</v>
      </c>
      <c r="P3" s="9"/>
      <c r="Q3" s="9"/>
      <c r="R3" s="3"/>
    </row>
    <row r="4" spans="1:18" x14ac:dyDescent="0.25">
      <c r="A4" s="9">
        <v>3</v>
      </c>
      <c r="B4" s="13">
        <v>43163</v>
      </c>
      <c r="C4" s="9" t="s">
        <v>156</v>
      </c>
      <c r="D4" s="9" t="s">
        <v>157</v>
      </c>
      <c r="E4" s="34" t="str">
        <f t="shared" si="0"/>
        <v>3. Жук-трейл # 4 Минское Море , Трейл 25</v>
      </c>
      <c r="F4" s="9">
        <f>8.45*3</f>
        <v>25.349999999999998</v>
      </c>
      <c r="G4" s="9">
        <f>112*3</f>
        <v>336</v>
      </c>
      <c r="H4" s="11">
        <f t="shared" ref="H4:H10" si="1">F4+G4/100</f>
        <v>28.709999999999997</v>
      </c>
      <c r="I4" s="9">
        <v>3</v>
      </c>
      <c r="J4" s="9">
        <v>-10</v>
      </c>
      <c r="K4" s="9">
        <v>2</v>
      </c>
      <c r="L4" s="9">
        <v>0</v>
      </c>
      <c r="M4" s="45">
        <f t="shared" ref="M4:M10" si="2">H4+J4+L4</f>
        <v>18.709999999999997</v>
      </c>
      <c r="N4" s="31">
        <v>11</v>
      </c>
      <c r="O4" s="31">
        <v>81</v>
      </c>
      <c r="P4" s="9"/>
      <c r="Q4" s="9"/>
      <c r="R4" s="3"/>
    </row>
    <row r="5" spans="1:18" x14ac:dyDescent="0.25">
      <c r="A5" s="9">
        <v>4</v>
      </c>
      <c r="B5" s="13">
        <v>43163</v>
      </c>
      <c r="C5" s="9" t="s">
        <v>156</v>
      </c>
      <c r="D5" s="9" t="s">
        <v>158</v>
      </c>
      <c r="E5" s="34" t="str">
        <f t="shared" si="0"/>
        <v>4. Жук-трейл # 4 Минское Море , Трейл 16</v>
      </c>
      <c r="F5" s="9">
        <f>8.45*2</f>
        <v>16.899999999999999</v>
      </c>
      <c r="G5" s="9">
        <f>112*2</f>
        <v>224</v>
      </c>
      <c r="H5" s="11">
        <f t="shared" si="1"/>
        <v>19.14</v>
      </c>
      <c r="I5" s="9">
        <v>2</v>
      </c>
      <c r="J5" s="9">
        <v>0</v>
      </c>
      <c r="K5" s="9">
        <v>1</v>
      </c>
      <c r="L5" s="9">
        <v>0</v>
      </c>
      <c r="M5" s="45">
        <f t="shared" si="2"/>
        <v>19.14</v>
      </c>
      <c r="N5" s="31">
        <v>27</v>
      </c>
      <c r="O5" s="31">
        <v>51</v>
      </c>
      <c r="P5" s="9"/>
      <c r="Q5" s="9"/>
      <c r="R5" s="3"/>
    </row>
    <row r="6" spans="1:18" x14ac:dyDescent="0.25">
      <c r="A6" s="9">
        <v>5</v>
      </c>
      <c r="B6" s="13">
        <v>43163</v>
      </c>
      <c r="C6" s="9" t="s">
        <v>156</v>
      </c>
      <c r="D6" s="9" t="s">
        <v>159</v>
      </c>
      <c r="E6" s="34" t="str">
        <f t="shared" si="0"/>
        <v>5. Жук-трейл # 4 Минское Море , Трейл 8</v>
      </c>
      <c r="F6" s="9">
        <f>8.45*1</f>
        <v>8.4499999999999993</v>
      </c>
      <c r="G6" s="9">
        <v>112</v>
      </c>
      <c r="H6" s="11">
        <f t="shared" si="1"/>
        <v>9.57</v>
      </c>
      <c r="I6" s="9">
        <v>1</v>
      </c>
      <c r="J6" s="9">
        <v>0</v>
      </c>
      <c r="K6" s="9">
        <v>0</v>
      </c>
      <c r="L6" s="9">
        <v>0</v>
      </c>
      <c r="M6" s="45">
        <f t="shared" si="2"/>
        <v>9.57</v>
      </c>
      <c r="N6" s="31">
        <v>24</v>
      </c>
      <c r="O6" s="31">
        <v>36</v>
      </c>
      <c r="P6" s="9"/>
      <c r="Q6" s="9"/>
      <c r="R6" s="3"/>
    </row>
    <row r="7" spans="1:18" x14ac:dyDescent="0.25">
      <c r="A7" s="10">
        <v>6</v>
      </c>
      <c r="B7" s="14">
        <v>43205</v>
      </c>
      <c r="C7" s="10" t="s">
        <v>408</v>
      </c>
      <c r="D7" s="10" t="s">
        <v>409</v>
      </c>
      <c r="E7" s="34" t="str">
        <f t="shared" si="0"/>
        <v>6. Жук-трейл # 5 Крево, Трейл 70</v>
      </c>
      <c r="F7" s="57">
        <v>70.400000000000006</v>
      </c>
      <c r="G7" s="9">
        <v>961</v>
      </c>
      <c r="H7" s="11">
        <f t="shared" si="1"/>
        <v>80.010000000000005</v>
      </c>
      <c r="I7" s="9">
        <v>1</v>
      </c>
      <c r="J7" s="9">
        <v>0</v>
      </c>
      <c r="K7" s="9">
        <v>5</v>
      </c>
      <c r="L7" s="9">
        <v>0</v>
      </c>
      <c r="M7" s="45">
        <f t="shared" si="2"/>
        <v>80.010000000000005</v>
      </c>
      <c r="N7" s="31">
        <v>3</v>
      </c>
      <c r="O7" s="31">
        <v>15</v>
      </c>
      <c r="P7" s="9"/>
      <c r="Q7" s="9"/>
    </row>
    <row r="8" spans="1:18" x14ac:dyDescent="0.25">
      <c r="A8" s="9">
        <v>7</v>
      </c>
      <c r="B8" s="14">
        <v>43205</v>
      </c>
      <c r="C8" s="10" t="s">
        <v>408</v>
      </c>
      <c r="D8" s="10" t="s">
        <v>410</v>
      </c>
      <c r="E8" s="34" t="str">
        <f t="shared" si="0"/>
        <v>7. Жук-трейл # 5 Крево, Трейл 45</v>
      </c>
      <c r="F8" s="56">
        <v>44.7</v>
      </c>
      <c r="G8" s="9">
        <v>632</v>
      </c>
      <c r="H8" s="11">
        <f t="shared" si="1"/>
        <v>51.02</v>
      </c>
      <c r="I8" s="9">
        <v>1</v>
      </c>
      <c r="J8" s="9">
        <v>0</v>
      </c>
      <c r="K8" s="9">
        <v>3</v>
      </c>
      <c r="L8" s="9">
        <v>0</v>
      </c>
      <c r="M8" s="45">
        <f t="shared" si="2"/>
        <v>51.02</v>
      </c>
      <c r="N8" s="31">
        <v>3</v>
      </c>
      <c r="O8" s="31">
        <v>20</v>
      </c>
      <c r="P8" s="9"/>
      <c r="Q8" s="9"/>
    </row>
    <row r="9" spans="1:18" x14ac:dyDescent="0.25">
      <c r="A9" s="10">
        <v>8</v>
      </c>
      <c r="B9" s="14">
        <v>43205</v>
      </c>
      <c r="C9" s="10" t="s">
        <v>408</v>
      </c>
      <c r="D9" s="10" t="s">
        <v>411</v>
      </c>
      <c r="E9" s="34" t="str">
        <f t="shared" si="0"/>
        <v>8. Жук-трейл # 5 Крево, Трейл 21</v>
      </c>
      <c r="F9" s="10">
        <v>21.3</v>
      </c>
      <c r="G9" s="9">
        <v>308</v>
      </c>
      <c r="H9" s="11">
        <f t="shared" si="1"/>
        <v>24.380000000000003</v>
      </c>
      <c r="I9" s="9">
        <v>1</v>
      </c>
      <c r="J9" s="9">
        <v>0</v>
      </c>
      <c r="K9" s="9">
        <v>1</v>
      </c>
      <c r="L9" s="9">
        <v>0</v>
      </c>
      <c r="M9" s="45">
        <f t="shared" si="2"/>
        <v>24.380000000000003</v>
      </c>
      <c r="N9" s="31">
        <v>15</v>
      </c>
      <c r="O9" s="31">
        <v>45</v>
      </c>
      <c r="P9" s="9"/>
      <c r="Q9" s="9"/>
    </row>
    <row r="10" spans="1:18" x14ac:dyDescent="0.25">
      <c r="A10" s="9">
        <v>9</v>
      </c>
      <c r="B10" s="14">
        <v>43205</v>
      </c>
      <c r="C10" s="10" t="s">
        <v>408</v>
      </c>
      <c r="D10" s="10" t="s">
        <v>412</v>
      </c>
      <c r="E10" s="34" t="str">
        <f t="shared" si="0"/>
        <v>9. Жук-трейл # 5 Крево, Трейл 10</v>
      </c>
      <c r="F10" s="10">
        <v>11.9</v>
      </c>
      <c r="G10" s="9">
        <v>198</v>
      </c>
      <c r="H10" s="11">
        <f t="shared" si="1"/>
        <v>13.88</v>
      </c>
      <c r="I10" s="9">
        <v>1</v>
      </c>
      <c r="J10" s="9">
        <v>0</v>
      </c>
      <c r="K10" s="9">
        <v>0</v>
      </c>
      <c r="L10" s="9">
        <v>0</v>
      </c>
      <c r="M10" s="45">
        <f t="shared" si="2"/>
        <v>13.88</v>
      </c>
      <c r="N10" s="31">
        <v>26</v>
      </c>
      <c r="O10" s="31">
        <v>56</v>
      </c>
      <c r="P10" s="9"/>
      <c r="Q10" s="9"/>
    </row>
    <row r="11" spans="1:18" x14ac:dyDescent="0.25">
      <c r="A11" s="10"/>
      <c r="B11" s="14"/>
      <c r="C11" s="10"/>
      <c r="D11" s="10"/>
      <c r="E11" s="14"/>
      <c r="F11" s="10"/>
      <c r="G11" s="10"/>
      <c r="H11" s="10"/>
      <c r="I11" s="10"/>
      <c r="J11" s="10"/>
      <c r="K11" s="10"/>
      <c r="L11" s="10"/>
      <c r="M11" s="10"/>
      <c r="N11" s="32"/>
      <c r="O11" s="32"/>
      <c r="P11" s="10"/>
      <c r="Q11" s="10"/>
    </row>
    <row r="12" spans="1:18" x14ac:dyDescent="0.25">
      <c r="A12" s="10"/>
      <c r="B12" s="14"/>
      <c r="C12" s="10"/>
      <c r="D12" s="10"/>
      <c r="E12" s="14"/>
      <c r="F12" s="10"/>
      <c r="G12" s="10"/>
      <c r="H12" s="10"/>
      <c r="I12" s="10"/>
      <c r="J12" s="10"/>
      <c r="K12" s="10"/>
      <c r="L12" s="10"/>
      <c r="M12" s="10"/>
      <c r="N12" s="32"/>
      <c r="O12" s="32"/>
      <c r="P12" s="10"/>
      <c r="Q12" s="10"/>
    </row>
    <row r="13" spans="1:18" x14ac:dyDescent="0.25">
      <c r="A13" s="10"/>
      <c r="B13" s="14"/>
      <c r="C13" s="10"/>
      <c r="D13" s="10"/>
      <c r="E13" s="14"/>
      <c r="F13" s="10"/>
      <c r="G13" s="10"/>
      <c r="H13" s="10"/>
      <c r="I13" s="10"/>
      <c r="J13" s="10"/>
      <c r="K13" s="10"/>
      <c r="L13" s="10"/>
      <c r="M13" s="10"/>
      <c r="N13" s="32"/>
      <c r="O13" s="32"/>
      <c r="P13" s="10"/>
      <c r="Q13" s="10"/>
    </row>
    <row r="14" spans="1:18" x14ac:dyDescent="0.25">
      <c r="A14" s="10"/>
      <c r="B14" s="14"/>
      <c r="C14" s="10"/>
      <c r="D14" s="10"/>
      <c r="E14" s="14"/>
      <c r="F14" s="10"/>
      <c r="G14" s="10"/>
      <c r="H14" s="10"/>
      <c r="I14" s="10"/>
      <c r="J14" s="10"/>
      <c r="K14" s="10"/>
      <c r="L14" s="10"/>
      <c r="M14" s="10"/>
      <c r="N14" s="32"/>
      <c r="O14" s="32"/>
      <c r="P14" s="10"/>
      <c r="Q14" s="10"/>
    </row>
    <row r="15" spans="1:18" x14ac:dyDescent="0.25">
      <c r="A15" s="10"/>
      <c r="B15" s="14"/>
      <c r="C15" s="10"/>
      <c r="D15" s="10"/>
      <c r="E15" s="14"/>
      <c r="F15" s="10"/>
      <c r="G15" s="10"/>
      <c r="H15" s="10"/>
      <c r="I15" s="10"/>
      <c r="J15" s="10"/>
      <c r="K15" s="10"/>
      <c r="L15" s="10"/>
      <c r="M15" s="10"/>
      <c r="N15" s="32"/>
      <c r="O15" s="32"/>
      <c r="P15" s="10"/>
      <c r="Q15" s="10"/>
    </row>
    <row r="16" spans="1:18" x14ac:dyDescent="0.25">
      <c r="A16" s="10"/>
      <c r="B16" s="14"/>
      <c r="C16" s="10"/>
      <c r="D16" s="10"/>
      <c r="E16" s="14"/>
      <c r="F16" s="10"/>
      <c r="G16" s="10"/>
      <c r="H16" s="10"/>
      <c r="I16" s="10"/>
      <c r="J16" s="10"/>
      <c r="K16" s="10"/>
      <c r="L16" s="10"/>
      <c r="M16" s="10"/>
      <c r="N16" s="32"/>
      <c r="O16" s="32"/>
      <c r="P16" s="10"/>
      <c r="Q16" s="10"/>
    </row>
    <row r="17" spans="1:7" x14ac:dyDescent="0.25">
      <c r="A17" s="38"/>
      <c r="B17" s="39"/>
      <c r="C17" s="38"/>
      <c r="D17" s="38"/>
      <c r="E17" s="39"/>
      <c r="F17" s="38"/>
      <c r="G17" s="38"/>
    </row>
    <row r="18" spans="1:7" x14ac:dyDescent="0.25">
      <c r="A18" s="38"/>
      <c r="B18" s="39"/>
      <c r="C18" s="38"/>
      <c r="D18" s="38"/>
      <c r="E18" s="39"/>
      <c r="F18" s="38"/>
      <c r="G18" s="38"/>
    </row>
    <row r="19" spans="1:7" x14ac:dyDescent="0.25">
      <c r="A19" s="38"/>
      <c r="B19" s="39"/>
      <c r="C19" s="38"/>
      <c r="D19" s="38"/>
      <c r="E19" s="39"/>
      <c r="F19" s="38"/>
      <c r="G19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681"/>
  <sheetViews>
    <sheetView workbookViewId="0">
      <pane ySplit="1" topLeftCell="A2" activePane="bottomLeft" state="frozen"/>
      <selection pane="bottomLeft" activeCell="J201" sqref="J201"/>
    </sheetView>
  </sheetViews>
  <sheetFormatPr defaultRowHeight="16.5" customHeight="1" x14ac:dyDescent="0.25"/>
  <cols>
    <col min="1" max="1" width="29.28515625" customWidth="1"/>
    <col min="2" max="2" width="6.5703125" bestFit="1" customWidth="1"/>
    <col min="3" max="3" width="4.42578125" bestFit="1" customWidth="1"/>
    <col min="4" max="4" width="3.7109375" customWidth="1"/>
    <col min="5" max="5" width="14.7109375" bestFit="1" customWidth="1"/>
    <col min="6" max="6" width="11" bestFit="1" customWidth="1"/>
    <col min="7" max="8" width="11" customWidth="1"/>
    <col min="9" max="9" width="4.5703125" style="43" customWidth="1"/>
    <col min="10" max="10" width="4.42578125" style="43" customWidth="1"/>
    <col min="11" max="11" width="8.42578125" style="17" customWidth="1"/>
    <col min="12" max="12" width="6.5703125" bestFit="1" customWidth="1"/>
    <col min="13" max="14" width="13.85546875" style="16" customWidth="1"/>
  </cols>
  <sheetData>
    <row r="1" spans="1:15" ht="34.5" customHeight="1" x14ac:dyDescent="0.25">
      <c r="A1" s="25" t="s">
        <v>48</v>
      </c>
      <c r="B1" s="25" t="s">
        <v>43</v>
      </c>
      <c r="C1" s="28" t="s">
        <v>46</v>
      </c>
      <c r="D1" s="25" t="s">
        <v>47</v>
      </c>
      <c r="E1" s="28" t="s">
        <v>44</v>
      </c>
      <c r="F1" s="28" t="s">
        <v>45</v>
      </c>
      <c r="G1" s="28" t="s">
        <v>413</v>
      </c>
      <c r="H1" s="28" t="s">
        <v>414</v>
      </c>
      <c r="I1" s="41" t="s">
        <v>153</v>
      </c>
      <c r="J1" s="58" t="s">
        <v>995</v>
      </c>
      <c r="K1" s="28" t="s">
        <v>131</v>
      </c>
      <c r="L1" s="28" t="s">
        <v>50</v>
      </c>
      <c r="M1" s="29" t="s">
        <v>57</v>
      </c>
      <c r="N1" s="29" t="s">
        <v>58</v>
      </c>
      <c r="O1" s="16"/>
    </row>
    <row r="2" spans="1:15" ht="16.5" hidden="1" customHeight="1" x14ac:dyDescent="0.25">
      <c r="A2" s="34" t="s">
        <v>403</v>
      </c>
      <c r="B2" s="26">
        <v>54.3</v>
      </c>
      <c r="C2" s="10" t="s">
        <v>49</v>
      </c>
      <c r="D2" s="10">
        <v>14</v>
      </c>
      <c r="E2" s="35" t="s">
        <v>60</v>
      </c>
      <c r="F2" s="35" t="s">
        <v>61</v>
      </c>
      <c r="G2" s="35" t="s">
        <v>415</v>
      </c>
      <c r="H2" s="35" t="s">
        <v>427</v>
      </c>
      <c r="I2" s="42" t="str">
        <f>CONCATENATE(E2," ",F2," / ",G2," ",H2," / ",K2)</f>
        <v>Скирук Юлия / Skiruk IUliia / 1988</v>
      </c>
      <c r="J2" s="42" t="s">
        <v>775</v>
      </c>
      <c r="K2" s="44">
        <v>1988</v>
      </c>
      <c r="L2" s="10">
        <v>1</v>
      </c>
      <c r="M2" s="24">
        <f>100-((L2-1)/D2)*100</f>
        <v>100</v>
      </c>
      <c r="N2" s="23">
        <f>SQRT(B2)*(M2)</f>
        <v>736.88533707762156</v>
      </c>
    </row>
    <row r="3" spans="1:15" ht="16.5" hidden="1" customHeight="1" x14ac:dyDescent="0.25">
      <c r="A3" s="34" t="s">
        <v>403</v>
      </c>
      <c r="B3" s="26">
        <v>54.3</v>
      </c>
      <c r="C3" s="10" t="s">
        <v>49</v>
      </c>
      <c r="D3" s="10">
        <v>14</v>
      </c>
      <c r="E3" s="35" t="s">
        <v>62</v>
      </c>
      <c r="F3" s="35" t="s">
        <v>63</v>
      </c>
      <c r="G3" s="35" t="s">
        <v>416</v>
      </c>
      <c r="H3" s="35" t="s">
        <v>428</v>
      </c>
      <c r="I3" s="42" t="str">
        <f>CONCATENATE(E3," ",F3," / ",G3," ",H3," / ",K3)</f>
        <v>Белинская Галина / Belinskaia Galina / 1980</v>
      </c>
      <c r="J3" s="42" t="s">
        <v>776</v>
      </c>
      <c r="K3" s="44">
        <v>1980</v>
      </c>
      <c r="L3" s="10">
        <v>2</v>
      </c>
      <c r="M3" s="24">
        <f>100-((L3-1)/D3)*100</f>
        <v>92.857142857142861</v>
      </c>
      <c r="N3" s="23">
        <f>SQRT(B3)*(M3)</f>
        <v>684.25067014350577</v>
      </c>
    </row>
    <row r="4" spans="1:15" ht="16.5" hidden="1" customHeight="1" x14ac:dyDescent="0.25">
      <c r="A4" s="34" t="s">
        <v>403</v>
      </c>
      <c r="B4" s="26">
        <v>54.3</v>
      </c>
      <c r="C4" s="10" t="s">
        <v>49</v>
      </c>
      <c r="D4" s="10">
        <v>14</v>
      </c>
      <c r="E4" s="35" t="s">
        <v>64</v>
      </c>
      <c r="F4" s="35" t="s">
        <v>65</v>
      </c>
      <c r="G4" s="35" t="s">
        <v>417</v>
      </c>
      <c r="H4" s="35" t="s">
        <v>339</v>
      </c>
      <c r="I4" s="42" t="str">
        <f>CONCATENATE(E4," ",F4," / ",G4," ",H4," / ",K4)</f>
        <v>Обухова Екатерина / Obukhova Ekaterina / 1978</v>
      </c>
      <c r="J4" s="42" t="s">
        <v>777</v>
      </c>
      <c r="K4" s="44">
        <v>1978</v>
      </c>
      <c r="L4" s="10">
        <v>3</v>
      </c>
      <c r="M4" s="24">
        <f>100-((L4-1)/D4)*100</f>
        <v>85.714285714285722</v>
      </c>
      <c r="N4" s="23">
        <f>SQRT(B4)*(M4)</f>
        <v>631.61600320938999</v>
      </c>
    </row>
    <row r="5" spans="1:15" ht="16.5" hidden="1" customHeight="1" x14ac:dyDescent="0.25">
      <c r="A5" s="34" t="s">
        <v>403</v>
      </c>
      <c r="B5" s="26">
        <v>54.3</v>
      </c>
      <c r="C5" s="10" t="s">
        <v>49</v>
      </c>
      <c r="D5" s="10">
        <v>14</v>
      </c>
      <c r="E5" s="35" t="s">
        <v>66</v>
      </c>
      <c r="F5" s="35" t="s">
        <v>67</v>
      </c>
      <c r="G5" s="35" t="s">
        <v>418</v>
      </c>
      <c r="H5" s="35" t="s">
        <v>429</v>
      </c>
      <c r="I5" s="42" t="str">
        <f>CONCATENATE(E5," ",F5," / ",G5," ",H5," / ",K5)</f>
        <v>Куцун Надежда / Kutsun Nadezhda / 1982</v>
      </c>
      <c r="J5" s="42" t="s">
        <v>778</v>
      </c>
      <c r="K5" s="44">
        <v>1982</v>
      </c>
      <c r="L5" s="10">
        <v>4</v>
      </c>
      <c r="M5" s="24">
        <f>100-((L5-1)/D5)*100</f>
        <v>78.571428571428569</v>
      </c>
      <c r="N5" s="23">
        <f>SQRT(B5)*(M5)</f>
        <v>578.98133627527409</v>
      </c>
    </row>
    <row r="6" spans="1:15" ht="16.5" hidden="1" customHeight="1" x14ac:dyDescent="0.25">
      <c r="A6" s="34" t="s">
        <v>403</v>
      </c>
      <c r="B6" s="26">
        <v>54.3</v>
      </c>
      <c r="C6" s="10" t="s">
        <v>49</v>
      </c>
      <c r="D6" s="10">
        <v>14</v>
      </c>
      <c r="E6" s="35" t="s">
        <v>68</v>
      </c>
      <c r="F6" s="35" t="s">
        <v>69</v>
      </c>
      <c r="G6" s="35" t="s">
        <v>170</v>
      </c>
      <c r="H6" s="35" t="s">
        <v>430</v>
      </c>
      <c r="I6" s="42" t="str">
        <f>CONCATENATE(E6," ",F6," / ",G6," ",H6," / ",K6)</f>
        <v>Михно Алла / Mikhno Alla / 1979</v>
      </c>
      <c r="J6" s="42" t="s">
        <v>779</v>
      </c>
      <c r="K6" s="44">
        <v>1979</v>
      </c>
      <c r="L6" s="10">
        <v>5</v>
      </c>
      <c r="M6" s="24">
        <f>100-((L6-1)/D6)*100</f>
        <v>71.428571428571431</v>
      </c>
      <c r="N6" s="23">
        <f>SQRT(B6)*(M6)</f>
        <v>526.3466693411583</v>
      </c>
    </row>
    <row r="7" spans="1:15" ht="16.5" hidden="1" customHeight="1" x14ac:dyDescent="0.25">
      <c r="A7" s="34" t="s">
        <v>403</v>
      </c>
      <c r="B7" s="26">
        <v>54.3</v>
      </c>
      <c r="C7" s="10" t="s">
        <v>49</v>
      </c>
      <c r="D7" s="10">
        <v>14</v>
      </c>
      <c r="E7" s="35" t="s">
        <v>70</v>
      </c>
      <c r="F7" s="35" t="s">
        <v>71</v>
      </c>
      <c r="G7" s="35" t="s">
        <v>419</v>
      </c>
      <c r="H7" s="35" t="s">
        <v>431</v>
      </c>
      <c r="I7" s="42" t="str">
        <f>CONCATENATE(E7," ",F7," / ",G7," ",H7," / ",K7)</f>
        <v>Радчук Алеся / Radchuk Alesia / 1996</v>
      </c>
      <c r="J7" s="42" t="s">
        <v>780</v>
      </c>
      <c r="K7" s="44">
        <v>1996</v>
      </c>
      <c r="L7" s="10">
        <v>6</v>
      </c>
      <c r="M7" s="24">
        <f>100-((L7-1)/D7)*100</f>
        <v>64.285714285714278</v>
      </c>
      <c r="N7" s="23">
        <f>SQRT(B7)*(M7)</f>
        <v>473.71200240704235</v>
      </c>
    </row>
    <row r="8" spans="1:15" ht="16.5" hidden="1" customHeight="1" x14ac:dyDescent="0.25">
      <c r="A8" s="34" t="s">
        <v>403</v>
      </c>
      <c r="B8" s="26">
        <v>54.3</v>
      </c>
      <c r="C8" s="10" t="s">
        <v>49</v>
      </c>
      <c r="D8" s="10">
        <v>14</v>
      </c>
      <c r="E8" s="35" t="s">
        <v>72</v>
      </c>
      <c r="F8" s="35" t="s">
        <v>73</v>
      </c>
      <c r="G8" s="35" t="s">
        <v>420</v>
      </c>
      <c r="H8" s="35" t="s">
        <v>432</v>
      </c>
      <c r="I8" s="42" t="str">
        <f>CONCATENATE(E8," ",F8," / ",G8," ",H8," / ",K8)</f>
        <v>Янович Лена / IAnovich Lena / 1996</v>
      </c>
      <c r="J8" s="42" t="s">
        <v>781</v>
      </c>
      <c r="K8" s="44">
        <v>1996</v>
      </c>
      <c r="L8" s="10">
        <v>7</v>
      </c>
      <c r="M8" s="24">
        <f>100-((L8-1)/D8)*100</f>
        <v>57.142857142857146</v>
      </c>
      <c r="N8" s="23">
        <f>SQRT(B8)*(M8)</f>
        <v>421.07733547292662</v>
      </c>
    </row>
    <row r="9" spans="1:15" ht="16.5" hidden="1" customHeight="1" x14ac:dyDescent="0.25">
      <c r="A9" s="34" t="s">
        <v>403</v>
      </c>
      <c r="B9" s="26">
        <v>54.3</v>
      </c>
      <c r="C9" s="10" t="s">
        <v>49</v>
      </c>
      <c r="D9" s="10">
        <v>14</v>
      </c>
      <c r="E9" s="35" t="s">
        <v>74</v>
      </c>
      <c r="F9" s="35" t="s">
        <v>65</v>
      </c>
      <c r="G9" s="35" t="s">
        <v>421</v>
      </c>
      <c r="H9" s="35" t="s">
        <v>339</v>
      </c>
      <c r="I9" s="42" t="str">
        <f>CONCATENATE(E9," ",F9," / ",G9," ",H9," / ",K9)</f>
        <v>Кордунская Екатерина / Kordunskaia Ekaterina / 1983</v>
      </c>
      <c r="J9" s="42" t="s">
        <v>782</v>
      </c>
      <c r="K9" s="44">
        <v>1983</v>
      </c>
      <c r="L9" s="10">
        <v>8</v>
      </c>
      <c r="M9" s="24">
        <f>100-((L9-1)/D9)*100</f>
        <v>50</v>
      </c>
      <c r="N9" s="23">
        <f>SQRT(B9)*(M9)</f>
        <v>368.44266853881078</v>
      </c>
    </row>
    <row r="10" spans="1:15" ht="16.5" hidden="1" customHeight="1" x14ac:dyDescent="0.25">
      <c r="A10" s="34" t="s">
        <v>403</v>
      </c>
      <c r="B10" s="26">
        <v>54.3</v>
      </c>
      <c r="C10" s="10" t="s">
        <v>49</v>
      </c>
      <c r="D10" s="10">
        <v>14</v>
      </c>
      <c r="E10" s="35" t="s">
        <v>75</v>
      </c>
      <c r="F10" s="35" t="s">
        <v>76</v>
      </c>
      <c r="G10" s="35" t="s">
        <v>422</v>
      </c>
      <c r="H10" s="35" t="s">
        <v>433</v>
      </c>
      <c r="I10" s="42" t="str">
        <f>CONCATENATE(E10," ",F10," / ",G10," ",H10," / ",K10)</f>
        <v>Чернель Татьяна / CHernel Tatiana / 1982</v>
      </c>
      <c r="J10" s="42" t="s">
        <v>783</v>
      </c>
      <c r="K10" s="44">
        <v>1982</v>
      </c>
      <c r="L10" s="10">
        <v>9</v>
      </c>
      <c r="M10" s="24">
        <f>100-((L10-1)/D10)*100</f>
        <v>42.857142857142861</v>
      </c>
      <c r="N10" s="23">
        <f>SQRT(B10)*(M10)</f>
        <v>315.80800160469499</v>
      </c>
    </row>
    <row r="11" spans="1:15" ht="16.5" hidden="1" customHeight="1" x14ac:dyDescent="0.25">
      <c r="A11" s="34" t="s">
        <v>403</v>
      </c>
      <c r="B11" s="26">
        <v>54.3</v>
      </c>
      <c r="C11" s="10" t="s">
        <v>49</v>
      </c>
      <c r="D11" s="10">
        <v>14</v>
      </c>
      <c r="E11" s="35" t="s">
        <v>77</v>
      </c>
      <c r="F11" s="35" t="s">
        <v>78</v>
      </c>
      <c r="G11" s="35" t="s">
        <v>423</v>
      </c>
      <c r="H11" s="35" t="s">
        <v>434</v>
      </c>
      <c r="I11" s="42" t="str">
        <f>CONCATENATE(E11," ",F11," / ",G11," ",H11," / ",K11)</f>
        <v>Арловская Кристина / Arlovskaia Kristina / 1989</v>
      </c>
      <c r="J11" s="42" t="s">
        <v>784</v>
      </c>
      <c r="K11" s="44">
        <v>1989</v>
      </c>
      <c r="L11" s="10">
        <v>10</v>
      </c>
      <c r="M11" s="24">
        <f>100-((L11-1)/D11)*100</f>
        <v>35.714285714285708</v>
      </c>
      <c r="N11" s="23">
        <f>SQRT(B11)*(M11)</f>
        <v>263.1733346705791</v>
      </c>
    </row>
    <row r="12" spans="1:15" ht="16.5" hidden="1" customHeight="1" x14ac:dyDescent="0.25">
      <c r="A12" s="34" t="s">
        <v>403</v>
      </c>
      <c r="B12" s="26">
        <v>54.3</v>
      </c>
      <c r="C12" s="10" t="s">
        <v>49</v>
      </c>
      <c r="D12" s="10">
        <v>14</v>
      </c>
      <c r="E12" s="35" t="s">
        <v>79</v>
      </c>
      <c r="F12" s="35" t="s">
        <v>80</v>
      </c>
      <c r="G12" s="35" t="s">
        <v>424</v>
      </c>
      <c r="H12" s="35" t="s">
        <v>435</v>
      </c>
      <c r="I12" s="42" t="str">
        <f>CONCATENATE(E12," ",F12," / ",G12," ",H12," / ",K12)</f>
        <v>Литвинка Нина / Litvinka Nina / 1991</v>
      </c>
      <c r="J12" s="42" t="s">
        <v>785</v>
      </c>
      <c r="K12" s="44">
        <v>1991</v>
      </c>
      <c r="L12" s="10">
        <v>11</v>
      </c>
      <c r="M12" s="24">
        <f>100-((L12-1)/D12)*100</f>
        <v>28.571428571428569</v>
      </c>
      <c r="N12" s="23">
        <f>SQRT(B12)*(M12)</f>
        <v>210.53866773646328</v>
      </c>
    </row>
    <row r="13" spans="1:15" ht="16.5" hidden="1" customHeight="1" x14ac:dyDescent="0.25">
      <c r="A13" s="34" t="s">
        <v>403</v>
      </c>
      <c r="B13" s="26">
        <v>54.3</v>
      </c>
      <c r="C13" s="10" t="s">
        <v>132</v>
      </c>
      <c r="D13" s="10">
        <v>34</v>
      </c>
      <c r="E13" s="35" t="s">
        <v>81</v>
      </c>
      <c r="F13" s="35" t="s">
        <v>82</v>
      </c>
      <c r="G13" s="35" t="s">
        <v>425</v>
      </c>
      <c r="H13" s="35" t="s">
        <v>436</v>
      </c>
      <c r="I13" s="42" t="str">
        <f>CONCATENATE(E13," ",F13," / ",G13," ",H13," / ",K13)</f>
        <v>Евсюченя Александр / Evsiuchenia Aleksandr / 1991</v>
      </c>
      <c r="J13" s="42" t="s">
        <v>786</v>
      </c>
      <c r="K13" s="44">
        <v>1991</v>
      </c>
      <c r="L13" s="10">
        <v>1</v>
      </c>
      <c r="M13" s="24">
        <f>100-((L13-1)/D13)*100</f>
        <v>100</v>
      </c>
      <c r="N13" s="23">
        <f>SQRT(B13)*(M13)</f>
        <v>736.88533707762156</v>
      </c>
    </row>
    <row r="14" spans="1:15" ht="16.5" hidden="1" customHeight="1" x14ac:dyDescent="0.25">
      <c r="A14" s="34" t="s">
        <v>403</v>
      </c>
      <c r="B14" s="26">
        <v>54.3</v>
      </c>
      <c r="C14" s="10" t="s">
        <v>132</v>
      </c>
      <c r="D14" s="10">
        <v>34</v>
      </c>
      <c r="E14" s="35" t="s">
        <v>83</v>
      </c>
      <c r="F14" s="35" t="s">
        <v>84</v>
      </c>
      <c r="G14" s="35" t="s">
        <v>426</v>
      </c>
      <c r="H14" s="35" t="s">
        <v>437</v>
      </c>
      <c r="I14" s="42" t="str">
        <f>CONCATENATE(E14," ",F14," / ",G14," ",H14," / ",K14)</f>
        <v>Некрасов Василий / Nekrasov Vasilii / 1986</v>
      </c>
      <c r="J14" s="42" t="s">
        <v>787</v>
      </c>
      <c r="K14" s="44">
        <v>1986</v>
      </c>
      <c r="L14" s="10">
        <v>2</v>
      </c>
      <c r="M14" s="24">
        <f>100-((L14-1)/D14)*100</f>
        <v>97.058823529411768</v>
      </c>
      <c r="N14" s="23">
        <f>SQRT(B14)*(M14)</f>
        <v>715.21223892827982</v>
      </c>
    </row>
    <row r="15" spans="1:15" ht="16.5" hidden="1" customHeight="1" x14ac:dyDescent="0.25">
      <c r="A15" s="34" t="s">
        <v>403</v>
      </c>
      <c r="B15" s="26">
        <v>54.3</v>
      </c>
      <c r="C15" s="10" t="s">
        <v>132</v>
      </c>
      <c r="D15" s="10">
        <v>34</v>
      </c>
      <c r="E15" s="35" t="s">
        <v>438</v>
      </c>
      <c r="F15" s="35" t="s">
        <v>85</v>
      </c>
      <c r="G15" s="35" t="s">
        <v>181</v>
      </c>
      <c r="H15" s="35" t="s">
        <v>182</v>
      </c>
      <c r="I15" s="42" t="str">
        <f>CONCATENATE(E15," ",F15," / ",G15," ",H15," / ",K15)</f>
        <v>Березовский Андрей / BERAZOUSKI Andrei / 1973</v>
      </c>
      <c r="J15" s="42" t="s">
        <v>788</v>
      </c>
      <c r="K15" s="44">
        <v>1973</v>
      </c>
      <c r="L15" s="10">
        <v>3</v>
      </c>
      <c r="M15" s="24">
        <f>100-((L15-1)/D15)*100</f>
        <v>94.117647058823536</v>
      </c>
      <c r="N15" s="23">
        <f>SQRT(B15)*(M15)</f>
        <v>693.53914077893796</v>
      </c>
    </row>
    <row r="16" spans="1:15" ht="16.5" hidden="1" customHeight="1" x14ac:dyDescent="0.25">
      <c r="A16" s="34" t="s">
        <v>403</v>
      </c>
      <c r="B16" s="26">
        <v>54.3</v>
      </c>
      <c r="C16" s="10" t="s">
        <v>132</v>
      </c>
      <c r="D16" s="10">
        <v>34</v>
      </c>
      <c r="E16" s="35" t="s">
        <v>86</v>
      </c>
      <c r="F16" s="35" t="s">
        <v>82</v>
      </c>
      <c r="G16" s="35" t="s">
        <v>439</v>
      </c>
      <c r="H16" s="35" t="s">
        <v>436</v>
      </c>
      <c r="I16" s="42" t="str">
        <f>CONCATENATE(E16," ",F16," / ",G16," ",H16," / ",K16)</f>
        <v>Сидоревич Александр / Sidorevich Aleksandr / 1985</v>
      </c>
      <c r="J16" s="42" t="s">
        <v>789</v>
      </c>
      <c r="K16" s="44">
        <v>1985</v>
      </c>
      <c r="L16" s="10">
        <v>4</v>
      </c>
      <c r="M16" s="24">
        <f>100-((L16-1)/D16)*100</f>
        <v>91.17647058823529</v>
      </c>
      <c r="N16" s="23">
        <f>SQRT(B16)*(M16)</f>
        <v>671.86604262959611</v>
      </c>
    </row>
    <row r="17" spans="1:14" ht="16.5" hidden="1" customHeight="1" x14ac:dyDescent="0.25">
      <c r="A17" s="34" t="s">
        <v>403</v>
      </c>
      <c r="B17" s="26">
        <v>54.3</v>
      </c>
      <c r="C17" s="10" t="s">
        <v>132</v>
      </c>
      <c r="D17" s="10">
        <v>34</v>
      </c>
      <c r="E17" s="35" t="s">
        <v>515</v>
      </c>
      <c r="F17" s="35" t="s">
        <v>87</v>
      </c>
      <c r="G17" s="35" t="s">
        <v>183</v>
      </c>
      <c r="H17" s="35" t="s">
        <v>184</v>
      </c>
      <c r="I17" s="42" t="str">
        <f>CONCATENATE(E17," ",F17," / ",G17," ",H17," / ",K17)</f>
        <v>Скуратович Антон / Skuratovich Anton / 1985</v>
      </c>
      <c r="J17" s="42" t="s">
        <v>844</v>
      </c>
      <c r="K17" s="44">
        <v>1985</v>
      </c>
      <c r="L17" s="10">
        <v>5</v>
      </c>
      <c r="M17" s="24">
        <f>100-((L17-1)/D17)*100</f>
        <v>88.235294117647058</v>
      </c>
      <c r="N17" s="23">
        <f>SQRT(B17)*(M17)</f>
        <v>650.19294448025437</v>
      </c>
    </row>
    <row r="18" spans="1:14" ht="16.5" hidden="1" customHeight="1" x14ac:dyDescent="0.25">
      <c r="A18" s="34" t="s">
        <v>403</v>
      </c>
      <c r="B18" s="26">
        <v>54.3</v>
      </c>
      <c r="C18" s="10" t="s">
        <v>132</v>
      </c>
      <c r="D18" s="10">
        <v>34</v>
      </c>
      <c r="E18" s="35" t="s">
        <v>88</v>
      </c>
      <c r="F18" s="35" t="s">
        <v>89</v>
      </c>
      <c r="G18" s="35" t="s">
        <v>440</v>
      </c>
      <c r="H18" s="35" t="s">
        <v>458</v>
      </c>
      <c r="I18" s="42" t="str">
        <f>CONCATENATE(E18," ",F18," / ",G18," ",H18," / ",K18)</f>
        <v>Бабицкий Кирилл / Babitskii Kirill / 1998</v>
      </c>
      <c r="J18" s="42" t="s">
        <v>790</v>
      </c>
      <c r="K18" s="44">
        <v>1998</v>
      </c>
      <c r="L18" s="10">
        <v>6</v>
      </c>
      <c r="M18" s="24">
        <f>100-((L18-1)/D18)*100</f>
        <v>85.294117647058826</v>
      </c>
      <c r="N18" s="23">
        <f>SQRT(B18)*(M18)</f>
        <v>628.51984633091251</v>
      </c>
    </row>
    <row r="19" spans="1:14" ht="16.5" hidden="1" customHeight="1" x14ac:dyDescent="0.25">
      <c r="A19" s="34" t="s">
        <v>403</v>
      </c>
      <c r="B19" s="26">
        <v>54.3</v>
      </c>
      <c r="C19" s="10" t="s">
        <v>132</v>
      </c>
      <c r="D19" s="10">
        <v>34</v>
      </c>
      <c r="E19" s="35" t="s">
        <v>90</v>
      </c>
      <c r="F19" s="35" t="s">
        <v>91</v>
      </c>
      <c r="G19" s="35" t="s">
        <v>441</v>
      </c>
      <c r="H19" s="35" t="s">
        <v>204</v>
      </c>
      <c r="I19" s="42" t="str">
        <f>CONCATENATE(E19," ",F19," / ",G19," ",H19," / ",K19)</f>
        <v>Лисовский Павел / Lisovskii Pavel / 1986</v>
      </c>
      <c r="J19" s="42" t="s">
        <v>791</v>
      </c>
      <c r="K19" s="44">
        <v>1986</v>
      </c>
      <c r="L19" s="10">
        <v>7</v>
      </c>
      <c r="M19" s="24">
        <f>100-((L19-1)/D19)*100</f>
        <v>82.35294117647058</v>
      </c>
      <c r="N19" s="23">
        <f>SQRT(B19)*(M19)</f>
        <v>606.84674818157066</v>
      </c>
    </row>
    <row r="20" spans="1:14" ht="16.5" hidden="1" customHeight="1" x14ac:dyDescent="0.25">
      <c r="A20" s="34" t="s">
        <v>403</v>
      </c>
      <c r="B20" s="26">
        <v>54.3</v>
      </c>
      <c r="C20" s="10" t="s">
        <v>132</v>
      </c>
      <c r="D20" s="10">
        <v>34</v>
      </c>
      <c r="E20" s="35" t="s">
        <v>92</v>
      </c>
      <c r="F20" s="35" t="s">
        <v>93</v>
      </c>
      <c r="G20" s="35" t="s">
        <v>442</v>
      </c>
      <c r="H20" s="35" t="s">
        <v>459</v>
      </c>
      <c r="I20" s="42" t="str">
        <f>CONCATENATE(E20," ",F20," / ",G20," ",H20," / ",K20)</f>
        <v>Коровец Богдан / Korovets Bogdan / 1976</v>
      </c>
      <c r="J20" s="42" t="s">
        <v>792</v>
      </c>
      <c r="K20" s="44">
        <v>1976</v>
      </c>
      <c r="L20" s="10">
        <v>8</v>
      </c>
      <c r="M20" s="24">
        <f>100-((L20-1)/D20)*100</f>
        <v>79.411764705882348</v>
      </c>
      <c r="N20" s="23">
        <f>SQRT(B20)*(M20)</f>
        <v>585.17365003222881</v>
      </c>
    </row>
    <row r="21" spans="1:14" ht="16.5" hidden="1" customHeight="1" x14ac:dyDescent="0.25">
      <c r="A21" s="34" t="s">
        <v>403</v>
      </c>
      <c r="B21" s="26">
        <v>54.3</v>
      </c>
      <c r="C21" s="10" t="s">
        <v>132</v>
      </c>
      <c r="D21" s="10">
        <v>34</v>
      </c>
      <c r="E21" s="35" t="s">
        <v>94</v>
      </c>
      <c r="F21" s="35" t="s">
        <v>95</v>
      </c>
      <c r="G21" s="35" t="s">
        <v>443</v>
      </c>
      <c r="H21" s="35" t="s">
        <v>241</v>
      </c>
      <c r="I21" s="42" t="str">
        <f>CONCATENATE(E21," ",F21," / ",G21," ",H21," / ",K21)</f>
        <v>Крисенков Алексей / Krisenkov Aleksei / 1983</v>
      </c>
      <c r="J21" s="42" t="s">
        <v>793</v>
      </c>
      <c r="K21" s="44">
        <v>1983</v>
      </c>
      <c r="L21" s="10">
        <v>9</v>
      </c>
      <c r="M21" s="24">
        <f>100-((L21-1)/D21)*100</f>
        <v>76.470588235294116</v>
      </c>
      <c r="N21" s="23">
        <f>SQRT(B21)*(M21)</f>
        <v>563.50055188288707</v>
      </c>
    </row>
    <row r="22" spans="1:14" ht="16.5" hidden="1" customHeight="1" x14ac:dyDescent="0.25">
      <c r="A22" s="34" t="s">
        <v>403</v>
      </c>
      <c r="B22" s="26">
        <v>54.3</v>
      </c>
      <c r="C22" s="10" t="s">
        <v>132</v>
      </c>
      <c r="D22" s="10">
        <v>34</v>
      </c>
      <c r="E22" s="35" t="s">
        <v>96</v>
      </c>
      <c r="F22" s="35" t="s">
        <v>97</v>
      </c>
      <c r="G22" s="35" t="s">
        <v>444</v>
      </c>
      <c r="H22" s="35" t="s">
        <v>460</v>
      </c>
      <c r="I22" s="42" t="str">
        <f>CONCATENATE(E22," ",F22," / ",G22," ",H22," / ",K22)</f>
        <v>Рачковский Сергей / Rachkovskii Sergei / 1988</v>
      </c>
      <c r="J22" s="42" t="s">
        <v>794</v>
      </c>
      <c r="K22" s="44">
        <v>1988</v>
      </c>
      <c r="L22" s="10">
        <v>10</v>
      </c>
      <c r="M22" s="24">
        <f>100-((L22-1)/D22)*100</f>
        <v>73.529411764705884</v>
      </c>
      <c r="N22" s="23">
        <f>SQRT(B22)*(M22)</f>
        <v>541.82745373354533</v>
      </c>
    </row>
    <row r="23" spans="1:14" ht="16.5" hidden="1" customHeight="1" x14ac:dyDescent="0.25">
      <c r="A23" s="34" t="s">
        <v>403</v>
      </c>
      <c r="B23" s="26">
        <v>54.3</v>
      </c>
      <c r="C23" s="10" t="s">
        <v>132</v>
      </c>
      <c r="D23" s="10">
        <v>34</v>
      </c>
      <c r="E23" s="35" t="s">
        <v>90</v>
      </c>
      <c r="F23" s="35" t="s">
        <v>98</v>
      </c>
      <c r="G23" s="35" t="s">
        <v>441</v>
      </c>
      <c r="H23" s="35" t="s">
        <v>461</v>
      </c>
      <c r="I23" s="42" t="str">
        <f>CONCATENATE(E23," ",F23," / ",G23," ",H23," / ",K23)</f>
        <v>Лисовский Виктор / Lisovskii Viktor / 1964</v>
      </c>
      <c r="J23" s="42" t="s">
        <v>795</v>
      </c>
      <c r="K23" s="44">
        <v>1964</v>
      </c>
      <c r="L23" s="10">
        <v>11</v>
      </c>
      <c r="M23" s="24">
        <f>100-((L23-1)/D23)*100</f>
        <v>70.588235294117652</v>
      </c>
      <c r="N23" s="23">
        <f>SQRT(B23)*(M23)</f>
        <v>520.15435558420347</v>
      </c>
    </row>
    <row r="24" spans="1:14" ht="16.5" hidden="1" customHeight="1" x14ac:dyDescent="0.25">
      <c r="A24" s="34" t="s">
        <v>403</v>
      </c>
      <c r="B24" s="26">
        <v>54.3</v>
      </c>
      <c r="C24" s="10" t="s">
        <v>132</v>
      </c>
      <c r="D24" s="10">
        <v>34</v>
      </c>
      <c r="E24" s="35" t="s">
        <v>99</v>
      </c>
      <c r="F24" s="35" t="s">
        <v>100</v>
      </c>
      <c r="G24" s="35" t="s">
        <v>445</v>
      </c>
      <c r="H24" s="35" t="s">
        <v>462</v>
      </c>
      <c r="I24" s="42" t="str">
        <f>CONCATENATE(E24," ",F24," / ",G24," ",H24," / ",K24)</f>
        <v>Тюев Даниил / Tiuev Daniil / 1977</v>
      </c>
      <c r="J24" s="42" t="s">
        <v>796</v>
      </c>
      <c r="K24" s="44">
        <v>1977</v>
      </c>
      <c r="L24" s="10">
        <v>12</v>
      </c>
      <c r="M24" s="24">
        <f>100-((L24-1)/D24)*100</f>
        <v>67.64705882352942</v>
      </c>
      <c r="N24" s="23">
        <f>SQRT(B24)*(M24)</f>
        <v>498.48125743486173</v>
      </c>
    </row>
    <row r="25" spans="1:14" ht="16.5" hidden="1" customHeight="1" x14ac:dyDescent="0.25">
      <c r="A25" s="34" t="s">
        <v>403</v>
      </c>
      <c r="B25" s="26">
        <v>54.3</v>
      </c>
      <c r="C25" s="10" t="s">
        <v>132</v>
      </c>
      <c r="D25" s="10">
        <v>34</v>
      </c>
      <c r="E25" s="35" t="s">
        <v>101</v>
      </c>
      <c r="F25" s="35" t="s">
        <v>102</v>
      </c>
      <c r="G25" s="35" t="s">
        <v>446</v>
      </c>
      <c r="H25" s="35" t="s">
        <v>463</v>
      </c>
      <c r="I25" s="42" t="str">
        <f>CONCATENATE(E25," ",F25," / ",G25," ",H25," / ",K25)</f>
        <v>Лавник Игорь / Lavnik Igor / 1983</v>
      </c>
      <c r="J25" s="42" t="s">
        <v>797</v>
      </c>
      <c r="K25" s="44">
        <v>1983</v>
      </c>
      <c r="L25" s="10">
        <v>13</v>
      </c>
      <c r="M25" s="24">
        <f>100-((L25-1)/D25)*100</f>
        <v>64.705882352941174</v>
      </c>
      <c r="N25" s="23">
        <f>SQRT(B25)*(M25)</f>
        <v>476.80815928551982</v>
      </c>
    </row>
    <row r="26" spans="1:14" ht="16.5" hidden="1" customHeight="1" x14ac:dyDescent="0.25">
      <c r="A26" s="34" t="s">
        <v>403</v>
      </c>
      <c r="B26" s="26">
        <v>54.3</v>
      </c>
      <c r="C26" s="10" t="s">
        <v>132</v>
      </c>
      <c r="D26" s="10">
        <v>34</v>
      </c>
      <c r="E26" s="35" t="s">
        <v>103</v>
      </c>
      <c r="F26" s="35" t="s">
        <v>104</v>
      </c>
      <c r="G26" s="35" t="s">
        <v>447</v>
      </c>
      <c r="H26" s="35" t="s">
        <v>464</v>
      </c>
      <c r="I26" s="42" t="str">
        <f>CONCATENATE(E26," ",F26," / ",G26," ",H26," / ",K26)</f>
        <v>Грек Илья / Grek Ilia / 1992</v>
      </c>
      <c r="J26" s="42" t="s">
        <v>798</v>
      </c>
      <c r="K26" s="44">
        <v>1992</v>
      </c>
      <c r="L26" s="10">
        <v>14</v>
      </c>
      <c r="M26" s="24">
        <f>100-((L26-1)/D26)*100</f>
        <v>61.764705882352942</v>
      </c>
      <c r="N26" s="23">
        <f>SQRT(B26)*(M26)</f>
        <v>455.13506113617802</v>
      </c>
    </row>
    <row r="27" spans="1:14" ht="16.5" hidden="1" customHeight="1" x14ac:dyDescent="0.25">
      <c r="A27" s="34" t="s">
        <v>403</v>
      </c>
      <c r="B27" s="26">
        <v>54.3</v>
      </c>
      <c r="C27" s="10" t="s">
        <v>132</v>
      </c>
      <c r="D27" s="10">
        <v>34</v>
      </c>
      <c r="E27" s="35" t="s">
        <v>105</v>
      </c>
      <c r="F27" s="35" t="s">
        <v>97</v>
      </c>
      <c r="G27" s="35" t="s">
        <v>448</v>
      </c>
      <c r="H27" s="35" t="s">
        <v>460</v>
      </c>
      <c r="I27" s="42" t="str">
        <f>CONCATENATE(E27," ",F27," / ",G27," ",H27," / ",K27)</f>
        <v>Поцелуев Сергей / Potseluev Sergei / 1973</v>
      </c>
      <c r="J27" s="42" t="s">
        <v>799</v>
      </c>
      <c r="K27" s="44">
        <v>1973</v>
      </c>
      <c r="L27" s="10">
        <v>15</v>
      </c>
      <c r="M27" s="24">
        <f>100-((L27-1)/D27)*100</f>
        <v>58.82352941176471</v>
      </c>
      <c r="N27" s="23">
        <f>SQRT(B27)*(M27)</f>
        <v>433.46196298683623</v>
      </c>
    </row>
    <row r="28" spans="1:14" ht="16.5" hidden="1" customHeight="1" x14ac:dyDescent="0.25">
      <c r="A28" s="34" t="s">
        <v>403</v>
      </c>
      <c r="B28" s="26">
        <v>54.3</v>
      </c>
      <c r="C28" s="10" t="s">
        <v>132</v>
      </c>
      <c r="D28" s="10">
        <v>34</v>
      </c>
      <c r="E28" s="35" t="s">
        <v>106</v>
      </c>
      <c r="F28" s="35" t="s">
        <v>91</v>
      </c>
      <c r="G28" s="35" t="s">
        <v>449</v>
      </c>
      <c r="H28" s="35" t="s">
        <v>204</v>
      </c>
      <c r="I28" s="42" t="str">
        <f>CONCATENATE(E28," ",F28," / ",G28," ",H28," / ",K28)</f>
        <v>Малалетников Павел / Malaletnikov Pavel / 1982</v>
      </c>
      <c r="J28" s="42" t="s">
        <v>800</v>
      </c>
      <c r="K28" s="44">
        <v>1982</v>
      </c>
      <c r="L28" s="10">
        <v>16</v>
      </c>
      <c r="M28" s="24">
        <f>100-((L28-1)/D28)*100</f>
        <v>55.882352941176471</v>
      </c>
      <c r="N28" s="23">
        <f>SQRT(B28)*(M28)</f>
        <v>411.78886483749443</v>
      </c>
    </row>
    <row r="29" spans="1:14" ht="16.5" hidden="1" customHeight="1" x14ac:dyDescent="0.25">
      <c r="A29" s="34" t="s">
        <v>403</v>
      </c>
      <c r="B29" s="26">
        <v>54.3</v>
      </c>
      <c r="C29" s="10" t="s">
        <v>132</v>
      </c>
      <c r="D29" s="10">
        <v>34</v>
      </c>
      <c r="E29" s="35" t="s">
        <v>107</v>
      </c>
      <c r="F29" s="35" t="s">
        <v>87</v>
      </c>
      <c r="G29" s="35" t="s">
        <v>450</v>
      </c>
      <c r="H29" s="35" t="s">
        <v>184</v>
      </c>
      <c r="I29" s="42" t="str">
        <f>CONCATENATE(E29," ",F29," / ",G29," ",H29," / ",K29)</f>
        <v>Храмов Антон / KHramov Anton / 1991</v>
      </c>
      <c r="J29" s="42" t="s">
        <v>801</v>
      </c>
      <c r="K29" s="44">
        <v>1991</v>
      </c>
      <c r="L29" s="10">
        <v>17</v>
      </c>
      <c r="M29" s="24">
        <f>100-((L29-1)/D29)*100</f>
        <v>52.941176470588239</v>
      </c>
      <c r="N29" s="23">
        <f>SQRT(B29)*(M29)</f>
        <v>390.11576668815263</v>
      </c>
    </row>
    <row r="30" spans="1:14" ht="16.5" hidden="1" customHeight="1" x14ac:dyDescent="0.25">
      <c r="A30" s="34" t="s">
        <v>403</v>
      </c>
      <c r="B30" s="26">
        <v>54.3</v>
      </c>
      <c r="C30" s="10" t="s">
        <v>132</v>
      </c>
      <c r="D30" s="10">
        <v>34</v>
      </c>
      <c r="E30" s="35" t="s">
        <v>108</v>
      </c>
      <c r="F30" s="35" t="s">
        <v>109</v>
      </c>
      <c r="G30" s="35" t="s">
        <v>451</v>
      </c>
      <c r="H30" s="35" t="s">
        <v>465</v>
      </c>
      <c r="I30" s="42" t="str">
        <f>CONCATENATE(E30," ",F30," / ",G30," ",H30," / ",K30)</f>
        <v>Мурашов Владимир / Murashov Vladimir / 1983</v>
      </c>
      <c r="J30" s="42" t="s">
        <v>885</v>
      </c>
      <c r="K30" s="44">
        <v>1983</v>
      </c>
      <c r="L30" s="10">
        <v>18</v>
      </c>
      <c r="M30" s="24">
        <f>100-((L30-1)/D30)*100</f>
        <v>50</v>
      </c>
      <c r="N30" s="23">
        <f>SQRT(B30)*(M30)</f>
        <v>368.44266853881078</v>
      </c>
    </row>
    <row r="31" spans="1:14" ht="16.5" hidden="1" customHeight="1" x14ac:dyDescent="0.25">
      <c r="A31" s="34" t="s">
        <v>403</v>
      </c>
      <c r="B31" s="26">
        <v>54.3</v>
      </c>
      <c r="C31" s="10" t="s">
        <v>132</v>
      </c>
      <c r="D31" s="10">
        <v>34</v>
      </c>
      <c r="E31" s="35" t="s">
        <v>110</v>
      </c>
      <c r="F31" s="35" t="s">
        <v>109</v>
      </c>
      <c r="G31" s="35" t="s">
        <v>452</v>
      </c>
      <c r="H31" s="35" t="s">
        <v>465</v>
      </c>
      <c r="I31" s="42" t="str">
        <f>CONCATENATE(E31," ",F31," / ",G31," ",H31," / ",K31)</f>
        <v>Быков Владимир / Bykov Vladimir / 1977</v>
      </c>
      <c r="J31" s="42" t="s">
        <v>802</v>
      </c>
      <c r="K31" s="44">
        <v>1977</v>
      </c>
      <c r="L31" s="10">
        <v>19</v>
      </c>
      <c r="M31" s="24">
        <f>100-((L31-1)/D31)*100</f>
        <v>47.058823529411761</v>
      </c>
      <c r="N31" s="23">
        <f>SQRT(B31)*(M31)</f>
        <v>346.76957038946892</v>
      </c>
    </row>
    <row r="32" spans="1:14" ht="16.5" hidden="1" customHeight="1" x14ac:dyDescent="0.25">
      <c r="A32" s="34" t="s">
        <v>403</v>
      </c>
      <c r="B32" s="26">
        <v>54.3</v>
      </c>
      <c r="C32" s="10" t="s">
        <v>132</v>
      </c>
      <c r="D32" s="10">
        <v>34</v>
      </c>
      <c r="E32" s="35" t="s">
        <v>68</v>
      </c>
      <c r="F32" s="35" t="s">
        <v>111</v>
      </c>
      <c r="G32" s="35" t="s">
        <v>170</v>
      </c>
      <c r="H32" s="35" t="s">
        <v>246</v>
      </c>
      <c r="I32" s="42" t="str">
        <f>CONCATENATE(E32," ",F32," / ",G32," ",H32," / ",K32)</f>
        <v>Михно Борис / Mikhno Barys / 1982</v>
      </c>
      <c r="J32" s="42" t="s">
        <v>1275</v>
      </c>
      <c r="K32" s="44">
        <v>1982</v>
      </c>
      <c r="L32" s="10">
        <v>20</v>
      </c>
      <c r="M32" s="24">
        <f>100-((L32-1)/D32)*100</f>
        <v>44.117647058823529</v>
      </c>
      <c r="N32" s="23">
        <f>SQRT(B32)*(M32)</f>
        <v>325.09647224012718</v>
      </c>
    </row>
    <row r="33" spans="1:14" ht="16.5" hidden="1" customHeight="1" x14ac:dyDescent="0.25">
      <c r="A33" s="34" t="s">
        <v>403</v>
      </c>
      <c r="B33" s="26">
        <v>54.3</v>
      </c>
      <c r="C33" s="10" t="s">
        <v>132</v>
      </c>
      <c r="D33" s="10">
        <v>34</v>
      </c>
      <c r="E33" s="35" t="s">
        <v>112</v>
      </c>
      <c r="F33" s="35" t="s">
        <v>82</v>
      </c>
      <c r="G33" s="35" t="s">
        <v>453</v>
      </c>
      <c r="H33" s="35" t="s">
        <v>436</v>
      </c>
      <c r="I33" s="42" t="str">
        <f>CONCATENATE(E33," ",F33," / ",G33," ",H33," / ",K33)</f>
        <v>Иванчик Александр / Ivanchik Aleksandr / 1990</v>
      </c>
      <c r="J33" s="42" t="s">
        <v>803</v>
      </c>
      <c r="K33" s="44">
        <v>1990</v>
      </c>
      <c r="L33" s="10">
        <v>21</v>
      </c>
      <c r="M33" s="24">
        <f>100-((L33-1)/D33)*100</f>
        <v>41.17647058823529</v>
      </c>
      <c r="N33" s="23">
        <f>SQRT(B33)*(M33)</f>
        <v>303.42337409078533</v>
      </c>
    </row>
    <row r="34" spans="1:14" ht="16.5" hidden="1" customHeight="1" x14ac:dyDescent="0.25">
      <c r="A34" s="34" t="s">
        <v>403</v>
      </c>
      <c r="B34" s="26">
        <v>54.3</v>
      </c>
      <c r="C34" s="10" t="s">
        <v>132</v>
      </c>
      <c r="D34" s="10">
        <v>34</v>
      </c>
      <c r="E34" s="35" t="s">
        <v>113</v>
      </c>
      <c r="F34" s="35" t="s">
        <v>82</v>
      </c>
      <c r="G34" s="35" t="s">
        <v>454</v>
      </c>
      <c r="H34" s="35" t="s">
        <v>436</v>
      </c>
      <c r="I34" s="42" t="str">
        <f>CONCATENATE(E34," ",F34," / ",G34," ",H34," / ",K34)</f>
        <v>Леверовский Александр / Leverovskii Aleksandr / 1988</v>
      </c>
      <c r="J34" s="42" t="s">
        <v>804</v>
      </c>
      <c r="K34" s="44">
        <v>1988</v>
      </c>
      <c r="L34" s="10">
        <v>22</v>
      </c>
      <c r="M34" s="24">
        <f>100-((L34-1)/D34)*100</f>
        <v>38.235294117647058</v>
      </c>
      <c r="N34" s="23">
        <f>SQRT(B34)*(M34)</f>
        <v>281.75027594144353</v>
      </c>
    </row>
    <row r="35" spans="1:14" ht="16.5" hidden="1" customHeight="1" x14ac:dyDescent="0.25">
      <c r="A35" s="34" t="s">
        <v>403</v>
      </c>
      <c r="B35" s="26">
        <v>54.3</v>
      </c>
      <c r="C35" s="10" t="s">
        <v>132</v>
      </c>
      <c r="D35" s="10">
        <v>34</v>
      </c>
      <c r="E35" s="35" t="s">
        <v>114</v>
      </c>
      <c r="F35" s="35" t="s">
        <v>115</v>
      </c>
      <c r="G35" s="35" t="s">
        <v>455</v>
      </c>
      <c r="H35" s="35" t="s">
        <v>467</v>
      </c>
      <c r="I35" s="42" t="str">
        <f>CONCATENATE(E35," ",F35," / ",G35," ",H35," / ",K35)</f>
        <v>Чичин Юрий / CHichin IUrii / 1979</v>
      </c>
      <c r="J35" s="42" t="s">
        <v>805</v>
      </c>
      <c r="K35" s="44">
        <v>1979</v>
      </c>
      <c r="L35" s="10">
        <v>23</v>
      </c>
      <c r="M35" s="24">
        <f>100-((L35-1)/D35)*100</f>
        <v>35.294117647058826</v>
      </c>
      <c r="N35" s="23">
        <f>SQRT(B35)*(M35)</f>
        <v>260.07717779210174</v>
      </c>
    </row>
    <row r="36" spans="1:14" ht="16.5" hidden="1" customHeight="1" x14ac:dyDescent="0.25">
      <c r="A36" s="34" t="s">
        <v>403</v>
      </c>
      <c r="B36" s="26">
        <v>54.3</v>
      </c>
      <c r="C36" s="10" t="s">
        <v>132</v>
      </c>
      <c r="D36" s="10">
        <v>34</v>
      </c>
      <c r="E36" s="35" t="s">
        <v>116</v>
      </c>
      <c r="F36" s="35" t="s">
        <v>117</v>
      </c>
      <c r="G36" s="35" t="s">
        <v>456</v>
      </c>
      <c r="H36" s="35" t="s">
        <v>468</v>
      </c>
      <c r="I36" s="42" t="str">
        <f>CONCATENATE(E36," ",F36," / ",G36," ",H36," / ",K36)</f>
        <v>Бачища Николай / Bachishcha Nikolai / 1988</v>
      </c>
      <c r="J36" s="42" t="s">
        <v>806</v>
      </c>
      <c r="K36" s="44">
        <v>1988</v>
      </c>
      <c r="L36" s="10">
        <v>24</v>
      </c>
      <c r="M36" s="24">
        <f>100-((L36-1)/D36)*100</f>
        <v>32.35294117647058</v>
      </c>
      <c r="N36" s="23">
        <f>SQRT(B36)*(M36)</f>
        <v>238.40407964275985</v>
      </c>
    </row>
    <row r="37" spans="1:14" ht="16.5" hidden="1" customHeight="1" x14ac:dyDescent="0.25">
      <c r="A37" s="34" t="s">
        <v>403</v>
      </c>
      <c r="B37" s="26">
        <v>54.3</v>
      </c>
      <c r="C37" s="10" t="s">
        <v>132</v>
      </c>
      <c r="D37" s="10">
        <v>34</v>
      </c>
      <c r="E37" s="35" t="s">
        <v>118</v>
      </c>
      <c r="F37" s="35" t="s">
        <v>119</v>
      </c>
      <c r="G37" s="35" t="s">
        <v>457</v>
      </c>
      <c r="H37" s="35" t="s">
        <v>469</v>
      </c>
      <c r="I37" s="42" t="str">
        <f>CONCATENATE(E37," ",F37," / ",G37," ",H37," / ",K37)</f>
        <v>Кузьмич Дмитрий / Kuzmich Dmitrii / 1975</v>
      </c>
      <c r="J37" s="42" t="s">
        <v>807</v>
      </c>
      <c r="K37" s="44">
        <v>1975</v>
      </c>
      <c r="L37" s="10">
        <v>25</v>
      </c>
      <c r="M37" s="24">
        <f>100-((L37-1)/D37)*100</f>
        <v>29.411764705882348</v>
      </c>
      <c r="N37" s="23">
        <f>SQRT(B37)*(M37)</f>
        <v>216.73098149341806</v>
      </c>
    </row>
    <row r="38" spans="1:14" ht="16.5" hidden="1" customHeight="1" x14ac:dyDescent="0.25">
      <c r="A38" s="34" t="s">
        <v>403</v>
      </c>
      <c r="B38" s="26">
        <v>54.3</v>
      </c>
      <c r="C38" s="10" t="s">
        <v>132</v>
      </c>
      <c r="D38" s="10">
        <v>34</v>
      </c>
      <c r="E38" s="35" t="s">
        <v>120</v>
      </c>
      <c r="F38" s="35" t="s">
        <v>97</v>
      </c>
      <c r="G38" s="35" t="s">
        <v>470</v>
      </c>
      <c r="H38" s="35" t="s">
        <v>460</v>
      </c>
      <c r="I38" s="42" t="str">
        <f>CONCATENATE(E38," ",F38," / ",G38," ",H38," / ",K38)</f>
        <v>Лялеко Сергей / Lialeko Sergei / 1986</v>
      </c>
      <c r="J38" s="42" t="s">
        <v>808</v>
      </c>
      <c r="K38" s="44">
        <v>1986</v>
      </c>
      <c r="L38" s="10">
        <v>26</v>
      </c>
      <c r="M38" s="24">
        <f>100-((L38-1)/D38)*100</f>
        <v>26.470588235294116</v>
      </c>
      <c r="N38" s="23">
        <f>SQRT(B38)*(M38)</f>
        <v>195.05788334407629</v>
      </c>
    </row>
    <row r="39" spans="1:14" ht="16.5" hidden="1" customHeight="1" x14ac:dyDescent="0.25">
      <c r="A39" s="34" t="s">
        <v>403</v>
      </c>
      <c r="B39" s="26">
        <v>54.3</v>
      </c>
      <c r="C39" s="10" t="s">
        <v>132</v>
      </c>
      <c r="D39" s="10">
        <v>34</v>
      </c>
      <c r="E39" s="35" t="s">
        <v>121</v>
      </c>
      <c r="F39" s="35" t="s">
        <v>122</v>
      </c>
      <c r="G39" s="35" t="s">
        <v>471</v>
      </c>
      <c r="H39" s="35" t="s">
        <v>490</v>
      </c>
      <c r="I39" s="42" t="str">
        <f>CONCATENATE(E39," ",F39," / ",G39," ",H39," / ",K39)</f>
        <v>Лучкин Олег / Luchkin Oleg / 1983</v>
      </c>
      <c r="J39" s="42" t="s">
        <v>809</v>
      </c>
      <c r="K39" s="44">
        <v>1983</v>
      </c>
      <c r="L39" s="10">
        <v>27</v>
      </c>
      <c r="M39" s="24">
        <f>100-((L39-1)/D39)*100</f>
        <v>23.529411764705884</v>
      </c>
      <c r="N39" s="23">
        <f>SQRT(B39)*(M39)</f>
        <v>173.38478519473449</v>
      </c>
    </row>
    <row r="40" spans="1:14" ht="16.5" hidden="1" customHeight="1" x14ac:dyDescent="0.25">
      <c r="A40" s="34" t="s">
        <v>403</v>
      </c>
      <c r="B40" s="26">
        <v>54.3</v>
      </c>
      <c r="C40" s="10" t="s">
        <v>132</v>
      </c>
      <c r="D40" s="10">
        <v>34</v>
      </c>
      <c r="E40" s="35" t="s">
        <v>123</v>
      </c>
      <c r="F40" s="35" t="s">
        <v>115</v>
      </c>
      <c r="G40" s="35" t="s">
        <v>472</v>
      </c>
      <c r="H40" s="35" t="s">
        <v>467</v>
      </c>
      <c r="I40" s="42" t="str">
        <f>CONCATENATE(E40," ",F40," / ",G40," ",H40," / ",K40)</f>
        <v>Занько Юрий / Zanko IUrii / 1982</v>
      </c>
      <c r="J40" s="42" t="s">
        <v>810</v>
      </c>
      <c r="K40" s="44">
        <v>1982</v>
      </c>
      <c r="L40" s="10">
        <v>28</v>
      </c>
      <c r="M40" s="24">
        <f>100-((L40-1)/D40)*100</f>
        <v>20.588235294117652</v>
      </c>
      <c r="N40" s="23">
        <f>SQRT(B40)*(M40)</f>
        <v>151.71168704539272</v>
      </c>
    </row>
    <row r="41" spans="1:14" ht="16.5" hidden="1" customHeight="1" x14ac:dyDescent="0.25">
      <c r="A41" s="34" t="s">
        <v>403</v>
      </c>
      <c r="B41" s="26">
        <v>54.3</v>
      </c>
      <c r="C41" s="10" t="s">
        <v>132</v>
      </c>
      <c r="D41" s="10">
        <v>34</v>
      </c>
      <c r="E41" s="35" t="s">
        <v>124</v>
      </c>
      <c r="F41" s="35" t="s">
        <v>125</v>
      </c>
      <c r="G41" s="35" t="s">
        <v>473</v>
      </c>
      <c r="H41" s="35" t="s">
        <v>491</v>
      </c>
      <c r="I41" s="42" t="str">
        <f>CONCATENATE(E41," ",F41," / ",G41," ",H41," / ",K41)</f>
        <v>Печёнов Георгий / Pechenov Georgii / 1975</v>
      </c>
      <c r="J41" s="42" t="s">
        <v>811</v>
      </c>
      <c r="K41" s="44">
        <v>1975</v>
      </c>
      <c r="L41" s="10">
        <v>29</v>
      </c>
      <c r="M41" s="24">
        <f>100-((L41-1)/D41)*100</f>
        <v>17.64705882352942</v>
      </c>
      <c r="N41" s="23">
        <f>SQRT(B41)*(M41)</f>
        <v>130.03858889605092</v>
      </c>
    </row>
    <row r="42" spans="1:14" ht="16.5" hidden="1" customHeight="1" x14ac:dyDescent="0.25">
      <c r="A42" s="34" t="s">
        <v>403</v>
      </c>
      <c r="B42" s="26">
        <v>54.3</v>
      </c>
      <c r="C42" s="10" t="s">
        <v>132</v>
      </c>
      <c r="D42" s="10">
        <v>34</v>
      </c>
      <c r="E42" s="35" t="s">
        <v>126</v>
      </c>
      <c r="F42" s="35" t="s">
        <v>82</v>
      </c>
      <c r="G42" s="35" t="s">
        <v>474</v>
      </c>
      <c r="H42" s="35" t="s">
        <v>436</v>
      </c>
      <c r="I42" s="42" t="str">
        <f>CONCATENATE(E42," ",F42," / ",G42," ",H42," / ",K42)</f>
        <v>Ананич Александр / Ananich Aleksandr / 1979</v>
      </c>
      <c r="J42" s="42" t="s">
        <v>812</v>
      </c>
      <c r="K42" s="44">
        <v>1979</v>
      </c>
      <c r="L42" s="10">
        <v>30</v>
      </c>
      <c r="M42" s="24">
        <f>100-((L42-1)/D42)*100</f>
        <v>14.705882352941174</v>
      </c>
      <c r="N42" s="23">
        <f>SQRT(B42)*(M42)</f>
        <v>108.36549074670903</v>
      </c>
    </row>
    <row r="43" spans="1:14" ht="16.5" hidden="1" customHeight="1" x14ac:dyDescent="0.25">
      <c r="A43" s="34" t="s">
        <v>403</v>
      </c>
      <c r="B43" s="26">
        <v>54.3</v>
      </c>
      <c r="C43" s="10" t="s">
        <v>132</v>
      </c>
      <c r="D43" s="10">
        <v>34</v>
      </c>
      <c r="E43" s="35" t="s">
        <v>127</v>
      </c>
      <c r="F43" s="35" t="s">
        <v>84</v>
      </c>
      <c r="G43" s="35" t="s">
        <v>475</v>
      </c>
      <c r="H43" s="35" t="s">
        <v>437</v>
      </c>
      <c r="I43" s="42" t="str">
        <f>CONCATENATE(E43," ",F43," / ",G43," ",H43," / ",K43)</f>
        <v>Катонов Василий / Katonov Vasilii / 1985</v>
      </c>
      <c r="J43" s="42" t="s">
        <v>813</v>
      </c>
      <c r="K43" s="44">
        <v>1985</v>
      </c>
      <c r="L43" s="10">
        <v>31</v>
      </c>
      <c r="M43" s="24">
        <f>100-((L43-1)/D43)*100</f>
        <v>11.764705882352942</v>
      </c>
      <c r="N43" s="23">
        <f>SQRT(B43)*(M43)</f>
        <v>86.692392597367245</v>
      </c>
    </row>
    <row r="44" spans="1:14" ht="16.5" hidden="1" customHeight="1" x14ac:dyDescent="0.25">
      <c r="A44" s="34" t="s">
        <v>403</v>
      </c>
      <c r="B44" s="26">
        <v>54.3</v>
      </c>
      <c r="C44" s="10" t="s">
        <v>132</v>
      </c>
      <c r="D44" s="10">
        <v>34</v>
      </c>
      <c r="E44" s="35" t="s">
        <v>128</v>
      </c>
      <c r="F44" s="35" t="s">
        <v>129</v>
      </c>
      <c r="G44" s="35" t="s">
        <v>476</v>
      </c>
      <c r="H44" s="35" t="s">
        <v>492</v>
      </c>
      <c r="I44" s="42" t="str">
        <f>CONCATENATE(E44," ",F44," / ",G44," ",H44," / ",K44)</f>
        <v>Медвецкий Денис / Medvetskii Denis / 1986</v>
      </c>
      <c r="J44" s="42" t="s">
        <v>814</v>
      </c>
      <c r="K44" s="44">
        <v>1986</v>
      </c>
      <c r="L44" s="10">
        <v>32</v>
      </c>
      <c r="M44" s="24">
        <f>100-((L44-1)/D44)*100</f>
        <v>8.8235294117647101</v>
      </c>
      <c r="N44" s="23">
        <f>SQRT(B44)*(M44)</f>
        <v>65.019294448025462</v>
      </c>
    </row>
    <row r="45" spans="1:14" ht="16.5" hidden="1" customHeight="1" x14ac:dyDescent="0.25">
      <c r="A45" s="34" t="s">
        <v>403</v>
      </c>
      <c r="B45" s="26">
        <v>54.3</v>
      </c>
      <c r="C45" s="10" t="s">
        <v>132</v>
      </c>
      <c r="D45" s="10">
        <v>34</v>
      </c>
      <c r="E45" s="35" t="s">
        <v>130</v>
      </c>
      <c r="F45" s="35" t="s">
        <v>82</v>
      </c>
      <c r="G45" s="35" t="s">
        <v>477</v>
      </c>
      <c r="H45" s="35" t="s">
        <v>436</v>
      </c>
      <c r="I45" s="42" t="str">
        <f>CONCATENATE(E45," ",F45," / ",G45," ",H45," / ",K45)</f>
        <v>Малаховский Александр / Malakhovskii Aleksandr / 1985</v>
      </c>
      <c r="J45" s="42" t="s">
        <v>815</v>
      </c>
      <c r="K45" s="44">
        <v>1985</v>
      </c>
      <c r="L45" s="10">
        <v>33</v>
      </c>
      <c r="M45" s="24">
        <f>100-((L45-1)/D45)*100</f>
        <v>5.8823529411764781</v>
      </c>
      <c r="N45" s="23">
        <f>SQRT(B45)*(M45)</f>
        <v>43.34619629868368</v>
      </c>
    </row>
    <row r="46" spans="1:14" ht="16.5" hidden="1" customHeight="1" x14ac:dyDescent="0.25">
      <c r="A46" s="27" t="s">
        <v>404</v>
      </c>
      <c r="B46" s="26">
        <v>113.8</v>
      </c>
      <c r="C46" s="10" t="s">
        <v>49</v>
      </c>
      <c r="D46" s="10">
        <v>5</v>
      </c>
      <c r="E46" s="35" t="s">
        <v>133</v>
      </c>
      <c r="F46" s="35" t="s">
        <v>76</v>
      </c>
      <c r="G46" s="35" t="s">
        <v>478</v>
      </c>
      <c r="H46" s="35" t="s">
        <v>433</v>
      </c>
      <c r="I46" s="42" t="str">
        <f>CONCATENATE(E46," ",F46," / ",G46," ",H46," / ",K46)</f>
        <v>Суховерхая Татьяна / Sukhoverkhaia Tatiana / 1986</v>
      </c>
      <c r="J46" s="42" t="s">
        <v>816</v>
      </c>
      <c r="K46" s="44">
        <v>1986</v>
      </c>
      <c r="L46" s="10">
        <v>1</v>
      </c>
      <c r="M46" s="24">
        <f>100-((L46-1)/D46)*100</f>
        <v>100</v>
      </c>
      <c r="N46" s="23">
        <f>SQRT(B46)*(M46)</f>
        <v>1066.7708282475669</v>
      </c>
    </row>
    <row r="47" spans="1:14" ht="16.5" hidden="1" customHeight="1" x14ac:dyDescent="0.25">
      <c r="A47" s="27" t="s">
        <v>404</v>
      </c>
      <c r="B47" s="26">
        <v>113.8</v>
      </c>
      <c r="C47" s="10" t="s">
        <v>132</v>
      </c>
      <c r="D47" s="10">
        <v>25</v>
      </c>
      <c r="E47" s="35" t="s">
        <v>134</v>
      </c>
      <c r="F47" s="35" t="s">
        <v>85</v>
      </c>
      <c r="G47" s="35" t="s">
        <v>479</v>
      </c>
      <c r="H47" s="35" t="s">
        <v>182</v>
      </c>
      <c r="I47" s="42" t="str">
        <f>CONCATENATE(E47," ",F47," / ",G47," ",H47," / ",K47)</f>
        <v>Пивень Андрей / Piven Andrei / 1992</v>
      </c>
      <c r="J47" s="42" t="s">
        <v>817</v>
      </c>
      <c r="K47" s="44">
        <v>1992</v>
      </c>
      <c r="L47" s="10">
        <v>1</v>
      </c>
      <c r="M47" s="24">
        <f>100-((L47-1)/D47)*100</f>
        <v>100</v>
      </c>
      <c r="N47" s="23">
        <f>SQRT(B47)*(M47)</f>
        <v>1066.7708282475669</v>
      </c>
    </row>
    <row r="48" spans="1:14" ht="16.5" hidden="1" customHeight="1" x14ac:dyDescent="0.25">
      <c r="A48" s="27" t="s">
        <v>404</v>
      </c>
      <c r="B48" s="26">
        <v>113.8</v>
      </c>
      <c r="C48" s="10" t="s">
        <v>132</v>
      </c>
      <c r="D48" s="10">
        <v>25</v>
      </c>
      <c r="E48" s="35" t="s">
        <v>135</v>
      </c>
      <c r="F48" s="35" t="s">
        <v>87</v>
      </c>
      <c r="G48" s="35" t="s">
        <v>480</v>
      </c>
      <c r="H48" s="35" t="s">
        <v>184</v>
      </c>
      <c r="I48" s="42" t="str">
        <f>CONCATENATE(E48," ",F48," / ",G48," ",H48," / ",K48)</f>
        <v>Исаев Антон / Isaev Anton / 1979</v>
      </c>
      <c r="J48" s="42" t="s">
        <v>818</v>
      </c>
      <c r="K48" s="44">
        <v>1979</v>
      </c>
      <c r="L48" s="10">
        <v>2</v>
      </c>
      <c r="M48" s="24">
        <f>100-((L48-1)/D48)*100</f>
        <v>96</v>
      </c>
      <c r="N48" s="23">
        <f>SQRT(B48)*(M48)</f>
        <v>1024.0999951176641</v>
      </c>
    </row>
    <row r="49" spans="1:14" ht="16.5" hidden="1" customHeight="1" x14ac:dyDescent="0.25">
      <c r="A49" s="27" t="s">
        <v>404</v>
      </c>
      <c r="B49" s="26">
        <v>113.8</v>
      </c>
      <c r="C49" s="10" t="s">
        <v>132</v>
      </c>
      <c r="D49" s="10">
        <v>25</v>
      </c>
      <c r="E49" s="35" t="s">
        <v>136</v>
      </c>
      <c r="F49" s="35" t="s">
        <v>89</v>
      </c>
      <c r="G49" s="35" t="s">
        <v>481</v>
      </c>
      <c r="H49" s="35" t="s">
        <v>458</v>
      </c>
      <c r="I49" s="42" t="str">
        <f>CONCATENATE(E49," ",F49," / ",G49," ",H49," / ",K49)</f>
        <v>Синица Кирилл / Sinitsa Kirill / 1981</v>
      </c>
      <c r="J49" s="42" t="s">
        <v>819</v>
      </c>
      <c r="K49" s="44">
        <v>1981</v>
      </c>
      <c r="L49" s="10">
        <v>3</v>
      </c>
      <c r="M49" s="24">
        <f>100-((L49-1)/D49)*100</f>
        <v>92</v>
      </c>
      <c r="N49" s="23">
        <f>SQRT(B49)*(M49)</f>
        <v>981.42916198776152</v>
      </c>
    </row>
    <row r="50" spans="1:14" ht="16.5" hidden="1" customHeight="1" x14ac:dyDescent="0.25">
      <c r="A50" s="27" t="s">
        <v>404</v>
      </c>
      <c r="B50" s="26">
        <v>113.8</v>
      </c>
      <c r="C50" s="10" t="s">
        <v>132</v>
      </c>
      <c r="D50" s="10">
        <v>25</v>
      </c>
      <c r="E50" s="35" t="s">
        <v>137</v>
      </c>
      <c r="F50" s="35" t="s">
        <v>91</v>
      </c>
      <c r="G50" s="35" t="s">
        <v>482</v>
      </c>
      <c r="H50" s="35" t="s">
        <v>204</v>
      </c>
      <c r="I50" s="42" t="str">
        <f>CONCATENATE(E50," ",F50," / ",G50," ",H50," / ",K50)</f>
        <v>Лысенко Павел / Lysenko Pavel / 1966</v>
      </c>
      <c r="J50" s="42" t="s">
        <v>820</v>
      </c>
      <c r="K50" s="44">
        <v>1966</v>
      </c>
      <c r="L50" s="10">
        <v>4</v>
      </c>
      <c r="M50" s="24">
        <f>100-((L50-1)/D50)*100</f>
        <v>88</v>
      </c>
      <c r="N50" s="23">
        <f>SQRT(B50)*(M50)</f>
        <v>938.75832885785883</v>
      </c>
    </row>
    <row r="51" spans="1:14" ht="16.5" hidden="1" customHeight="1" x14ac:dyDescent="0.25">
      <c r="A51" s="27" t="s">
        <v>404</v>
      </c>
      <c r="B51" s="26">
        <v>113.8</v>
      </c>
      <c r="C51" s="10" t="s">
        <v>132</v>
      </c>
      <c r="D51" s="10">
        <v>25</v>
      </c>
      <c r="E51" s="35" t="s">
        <v>138</v>
      </c>
      <c r="F51" s="35" t="s">
        <v>139</v>
      </c>
      <c r="G51" s="35" t="s">
        <v>483</v>
      </c>
      <c r="H51" s="35" t="s">
        <v>493</v>
      </c>
      <c r="I51" s="42" t="str">
        <f>CONCATENATE(E51," ",F51," / ",G51," ",H51," / ",K51)</f>
        <v>Борисевич Леонид / Borisevich Leonid / 1969</v>
      </c>
      <c r="J51" s="42" t="s">
        <v>821</v>
      </c>
      <c r="K51" s="44">
        <v>1969</v>
      </c>
      <c r="L51" s="10">
        <v>5</v>
      </c>
      <c r="M51" s="24">
        <f>100-((L51-1)/D51)*100</f>
        <v>84</v>
      </c>
      <c r="N51" s="23">
        <f>SQRT(B51)*(M51)</f>
        <v>896.08749572795614</v>
      </c>
    </row>
    <row r="52" spans="1:14" ht="16.5" hidden="1" customHeight="1" x14ac:dyDescent="0.25">
      <c r="A52" s="27" t="s">
        <v>404</v>
      </c>
      <c r="B52" s="26">
        <v>113.8</v>
      </c>
      <c r="C52" s="10" t="s">
        <v>132</v>
      </c>
      <c r="D52" s="10">
        <v>25</v>
      </c>
      <c r="E52" s="35" t="s">
        <v>140</v>
      </c>
      <c r="F52" s="35" t="s">
        <v>141</v>
      </c>
      <c r="G52" s="35" t="s">
        <v>484</v>
      </c>
      <c r="H52" s="35" t="s">
        <v>494</v>
      </c>
      <c r="I52" s="42" t="str">
        <f>CONCATENATE(E52," ",F52," / ",G52," ",H52," / ",K52)</f>
        <v>Подрез Ярослав / Podrez IAroslav / 1996</v>
      </c>
      <c r="J52" s="42" t="s">
        <v>822</v>
      </c>
      <c r="K52" s="44">
        <v>1996</v>
      </c>
      <c r="L52" s="10">
        <v>6</v>
      </c>
      <c r="M52" s="24">
        <f>100-((L52-1)/D52)*100</f>
        <v>80</v>
      </c>
      <c r="N52" s="23">
        <f>SQRT(B52)*(M52)</f>
        <v>853.41666259805356</v>
      </c>
    </row>
    <row r="53" spans="1:14" ht="16.5" hidden="1" customHeight="1" x14ac:dyDescent="0.25">
      <c r="A53" s="27" t="s">
        <v>404</v>
      </c>
      <c r="B53" s="26">
        <v>113.8</v>
      </c>
      <c r="C53" s="10" t="s">
        <v>132</v>
      </c>
      <c r="D53" s="10">
        <v>25</v>
      </c>
      <c r="E53" s="35" t="s">
        <v>142</v>
      </c>
      <c r="F53" s="35" t="s">
        <v>109</v>
      </c>
      <c r="G53" s="35" t="s">
        <v>485</v>
      </c>
      <c r="H53" s="35" t="s">
        <v>465</v>
      </c>
      <c r="I53" s="42" t="str">
        <f>CONCATENATE(E53," ",F53," / ",G53," ",H53," / ",K53)</f>
        <v>Селютин Владимир / Seliutin Vladimir / 1990</v>
      </c>
      <c r="J53" s="42" t="s">
        <v>823</v>
      </c>
      <c r="K53" s="44">
        <v>1990</v>
      </c>
      <c r="L53" s="10">
        <v>7</v>
      </c>
      <c r="M53" s="24">
        <f>100-((L53-1)/D53)*100</f>
        <v>76</v>
      </c>
      <c r="N53" s="23">
        <f>SQRT(B53)*(M53)</f>
        <v>810.74582946815087</v>
      </c>
    </row>
    <row r="54" spans="1:14" ht="16.5" hidden="1" customHeight="1" x14ac:dyDescent="0.25">
      <c r="A54" s="27" t="s">
        <v>404</v>
      </c>
      <c r="B54" s="26">
        <v>113.8</v>
      </c>
      <c r="C54" s="10" t="s">
        <v>132</v>
      </c>
      <c r="D54" s="10">
        <v>25</v>
      </c>
      <c r="E54" s="35" t="s">
        <v>143</v>
      </c>
      <c r="F54" s="35" t="s">
        <v>95</v>
      </c>
      <c r="G54" s="35" t="s">
        <v>486</v>
      </c>
      <c r="H54" s="35" t="s">
        <v>241</v>
      </c>
      <c r="I54" s="42" t="str">
        <f>CONCATENATE(E54," ",F54," / ",G54," ",H54," / ",K54)</f>
        <v>Фенченко Алексей / Fenchenko Aleksei / 1989</v>
      </c>
      <c r="J54" s="42" t="s">
        <v>824</v>
      </c>
      <c r="K54" s="44">
        <v>1989</v>
      </c>
      <c r="L54" s="10">
        <v>8</v>
      </c>
      <c r="M54" s="24">
        <f>100-((L54-1)/D54)*100</f>
        <v>72</v>
      </c>
      <c r="N54" s="23">
        <f>SQRT(B54)*(M54)</f>
        <v>768.07499633824818</v>
      </c>
    </row>
    <row r="55" spans="1:14" ht="16.5" hidden="1" customHeight="1" x14ac:dyDescent="0.25">
      <c r="A55" s="27" t="s">
        <v>404</v>
      </c>
      <c r="B55" s="26">
        <v>113.8</v>
      </c>
      <c r="C55" s="10" t="s">
        <v>132</v>
      </c>
      <c r="D55" s="10">
        <v>25</v>
      </c>
      <c r="E55" s="35" t="s">
        <v>144</v>
      </c>
      <c r="F55" s="35" t="s">
        <v>145</v>
      </c>
      <c r="G55" s="35" t="s">
        <v>487</v>
      </c>
      <c r="H55" s="35" t="s">
        <v>495</v>
      </c>
      <c r="I55" s="42" t="str">
        <f>CONCATENATE(E55," ",F55," / ",G55," ",H55," / ",K55)</f>
        <v>Харитонов Иван / KHaritonov Ivan / 1973</v>
      </c>
      <c r="J55" s="42" t="s">
        <v>825</v>
      </c>
      <c r="K55" s="44">
        <v>1973</v>
      </c>
      <c r="L55" s="10">
        <v>9</v>
      </c>
      <c r="M55" s="24">
        <f>100-((L55-1)/D55)*100</f>
        <v>68</v>
      </c>
      <c r="N55" s="23">
        <f>SQRT(B55)*(M55)</f>
        <v>725.40416320834549</v>
      </c>
    </row>
    <row r="56" spans="1:14" ht="16.5" hidden="1" customHeight="1" x14ac:dyDescent="0.25">
      <c r="A56" s="27" t="s">
        <v>404</v>
      </c>
      <c r="B56" s="26">
        <v>113.8</v>
      </c>
      <c r="C56" s="10" t="s">
        <v>132</v>
      </c>
      <c r="D56" s="10">
        <v>25</v>
      </c>
      <c r="E56" s="35" t="s">
        <v>146</v>
      </c>
      <c r="F56" s="35" t="s">
        <v>82</v>
      </c>
      <c r="G56" s="35" t="s">
        <v>488</v>
      </c>
      <c r="H56" s="35" t="s">
        <v>436</v>
      </c>
      <c r="I56" s="42" t="str">
        <f>CONCATENATE(E56," ",F56," / ",G56," ",H56," / ",K56)</f>
        <v>Лесковец Александр / Leskovets Aleksandr / 1990</v>
      </c>
      <c r="J56" s="42" t="s">
        <v>826</v>
      </c>
      <c r="K56" s="44">
        <v>1990</v>
      </c>
      <c r="L56" s="10">
        <v>10</v>
      </c>
      <c r="M56" s="24">
        <f>100-((L56-1)/D56)*100</f>
        <v>64</v>
      </c>
      <c r="N56" s="23">
        <f>SQRT(B56)*(M56)</f>
        <v>682.7333300784428</v>
      </c>
    </row>
    <row r="57" spans="1:14" ht="16.5" hidden="1" customHeight="1" x14ac:dyDescent="0.25">
      <c r="A57" s="27" t="s">
        <v>404</v>
      </c>
      <c r="B57" s="26">
        <v>113.8</v>
      </c>
      <c r="C57" s="10" t="s">
        <v>132</v>
      </c>
      <c r="D57" s="10">
        <v>25</v>
      </c>
      <c r="E57" s="35" t="s">
        <v>147</v>
      </c>
      <c r="F57" s="35" t="s">
        <v>97</v>
      </c>
      <c r="G57" s="35" t="s">
        <v>489</v>
      </c>
      <c r="H57" s="35" t="s">
        <v>460</v>
      </c>
      <c r="I57" s="42" t="str">
        <f>CONCATENATE(E57," ",F57," / ",G57," ",H57," / ",K57)</f>
        <v>Нестерович Сергей / Nesterovich Sergei / 1994</v>
      </c>
      <c r="J57" s="42" t="s">
        <v>827</v>
      </c>
      <c r="K57" s="44">
        <v>1994</v>
      </c>
      <c r="L57" s="10">
        <v>11</v>
      </c>
      <c r="M57" s="24">
        <f>100-((L57-1)/D57)*100</f>
        <v>60</v>
      </c>
      <c r="N57" s="23">
        <f>SQRT(B57)*(M57)</f>
        <v>640.06249694854012</v>
      </c>
    </row>
    <row r="58" spans="1:14" ht="16.5" hidden="1" customHeight="1" x14ac:dyDescent="0.25">
      <c r="A58" s="27" t="s">
        <v>404</v>
      </c>
      <c r="B58" s="26">
        <v>113.8</v>
      </c>
      <c r="C58" s="10" t="s">
        <v>132</v>
      </c>
      <c r="D58" s="10">
        <v>25</v>
      </c>
      <c r="E58" s="35" t="s">
        <v>148</v>
      </c>
      <c r="F58" s="35" t="s">
        <v>129</v>
      </c>
      <c r="G58" s="35" t="s">
        <v>496</v>
      </c>
      <c r="H58" s="35" t="s">
        <v>492</v>
      </c>
      <c r="I58" s="42" t="str">
        <f>CONCATENATE(E58," ",F58," / ",G58," ",H58," / ",K58)</f>
        <v>Сорокин Денис / Sorokin Denis / 1998</v>
      </c>
      <c r="J58" s="42" t="s">
        <v>828</v>
      </c>
      <c r="K58" s="44">
        <v>1998</v>
      </c>
      <c r="L58" s="10">
        <v>12</v>
      </c>
      <c r="M58" s="24">
        <f>100-((L58-1)/D58)*100</f>
        <v>56</v>
      </c>
      <c r="N58" s="23">
        <f>SQRT(B58)*(M58)</f>
        <v>597.39166381863743</v>
      </c>
    </row>
    <row r="59" spans="1:14" ht="16.5" hidden="1" customHeight="1" x14ac:dyDescent="0.25">
      <c r="A59" s="27" t="s">
        <v>404</v>
      </c>
      <c r="B59" s="26">
        <v>113.8</v>
      </c>
      <c r="C59" s="10" t="s">
        <v>132</v>
      </c>
      <c r="D59" s="10">
        <v>25</v>
      </c>
      <c r="E59" s="35" t="s">
        <v>149</v>
      </c>
      <c r="F59" s="35" t="s">
        <v>129</v>
      </c>
      <c r="G59" s="35" t="s">
        <v>497</v>
      </c>
      <c r="H59" s="35" t="s">
        <v>492</v>
      </c>
      <c r="I59" s="42" t="str">
        <f>CONCATENATE(E59," ",F59," / ",G59," ",H59," / ",K59)</f>
        <v>Маркевич Денис / Markevich Denis / 1981</v>
      </c>
      <c r="J59" s="42" t="s">
        <v>829</v>
      </c>
      <c r="K59" s="44">
        <v>1981</v>
      </c>
      <c r="L59" s="10">
        <v>13</v>
      </c>
      <c r="M59" s="24">
        <f>100-((L59-1)/D59)*100</f>
        <v>52</v>
      </c>
      <c r="N59" s="23">
        <f>SQRT(B59)*(M59)</f>
        <v>554.72083068873474</v>
      </c>
    </row>
    <row r="60" spans="1:14" ht="16.5" hidden="1" customHeight="1" x14ac:dyDescent="0.25">
      <c r="A60" s="27" t="s">
        <v>404</v>
      </c>
      <c r="B60" s="26">
        <v>113.8</v>
      </c>
      <c r="C60" s="10" t="s">
        <v>132</v>
      </c>
      <c r="D60" s="10">
        <v>25</v>
      </c>
      <c r="E60" s="35" t="s">
        <v>150</v>
      </c>
      <c r="F60" s="35" t="s">
        <v>129</v>
      </c>
      <c r="G60" s="35" t="s">
        <v>498</v>
      </c>
      <c r="H60" s="35" t="s">
        <v>492</v>
      </c>
      <c r="I60" s="42" t="str">
        <f>CONCATENATE(E60," ",F60," / ",G60," ",H60," / ",K60)</f>
        <v>Олин Денис / Olin Denis / 1976</v>
      </c>
      <c r="J60" s="42" t="s">
        <v>830</v>
      </c>
      <c r="K60" s="44">
        <v>1976</v>
      </c>
      <c r="L60" s="10">
        <v>14</v>
      </c>
      <c r="M60" s="24">
        <f>100-((L60-1)/D60)*100</f>
        <v>48</v>
      </c>
      <c r="N60" s="23">
        <f>SQRT(B60)*(M60)</f>
        <v>512.04999755883205</v>
      </c>
    </row>
    <row r="61" spans="1:14" ht="16.5" hidden="1" customHeight="1" x14ac:dyDescent="0.25">
      <c r="A61" s="27" t="s">
        <v>406</v>
      </c>
      <c r="B61" s="26">
        <v>18.71</v>
      </c>
      <c r="C61" s="10" t="s">
        <v>49</v>
      </c>
      <c r="D61" s="10">
        <v>11</v>
      </c>
      <c r="E61" s="35" t="s">
        <v>160</v>
      </c>
      <c r="F61" s="35" t="s">
        <v>161</v>
      </c>
      <c r="G61" s="35" t="s">
        <v>499</v>
      </c>
      <c r="H61" s="35" t="s">
        <v>503</v>
      </c>
      <c r="I61" s="42" t="str">
        <f>CONCATENATE(E61," ",F61," / ",G61," ",H61," / ",K61)</f>
        <v>Гилевич Диана / Gilevich Diana / 1993</v>
      </c>
      <c r="J61" s="42" t="s">
        <v>831</v>
      </c>
      <c r="K61" s="44">
        <v>1993</v>
      </c>
      <c r="L61" s="10">
        <v>1</v>
      </c>
      <c r="M61" s="24">
        <f>100-((L61-1)/D61)*100</f>
        <v>100</v>
      </c>
      <c r="N61" s="23">
        <f>SQRT(B61)*(M61)</f>
        <v>432.55057507764337</v>
      </c>
    </row>
    <row r="62" spans="1:14" ht="16.5" hidden="1" customHeight="1" x14ac:dyDescent="0.25">
      <c r="A62" s="27" t="s">
        <v>406</v>
      </c>
      <c r="B62" s="26">
        <v>18.71</v>
      </c>
      <c r="C62" s="10" t="s">
        <v>49</v>
      </c>
      <c r="D62" s="10">
        <v>11</v>
      </c>
      <c r="E62" s="35" t="s">
        <v>160</v>
      </c>
      <c r="F62" s="35" t="s">
        <v>78</v>
      </c>
      <c r="G62" s="35" t="s">
        <v>499</v>
      </c>
      <c r="H62" s="35" t="s">
        <v>434</v>
      </c>
      <c r="I62" s="42" t="str">
        <f>CONCATENATE(E62," ",F62," / ",G62," ",H62," / ",K62)</f>
        <v>Гилевич Кристина / Gilevich Kristina / 1994</v>
      </c>
      <c r="J62" s="42" t="s">
        <v>832</v>
      </c>
      <c r="K62" s="44">
        <v>1994</v>
      </c>
      <c r="L62" s="10">
        <v>2</v>
      </c>
      <c r="M62" s="24">
        <f>100-((L62-1)/D62)*100</f>
        <v>90.909090909090907</v>
      </c>
      <c r="N62" s="23">
        <f>SQRT(B62)*(M62)</f>
        <v>393.22779552513032</v>
      </c>
    </row>
    <row r="63" spans="1:14" ht="16.5" hidden="1" customHeight="1" x14ac:dyDescent="0.25">
      <c r="A63" s="27" t="s">
        <v>406</v>
      </c>
      <c r="B63" s="26">
        <v>18.71</v>
      </c>
      <c r="C63" s="10" t="s">
        <v>49</v>
      </c>
      <c r="D63" s="10">
        <v>11</v>
      </c>
      <c r="E63" s="35" t="s">
        <v>60</v>
      </c>
      <c r="F63" s="35" t="s">
        <v>61</v>
      </c>
      <c r="G63" s="35" t="s">
        <v>415</v>
      </c>
      <c r="H63" s="35" t="s">
        <v>427</v>
      </c>
      <c r="I63" s="42" t="str">
        <f>CONCATENATE(E63," ",F63," / ",G63," ",H63," / ",K63)</f>
        <v>Скирук Юлия / Skiruk IUliia / 1988</v>
      </c>
      <c r="J63" s="42" t="s">
        <v>775</v>
      </c>
      <c r="K63" s="44">
        <v>1988</v>
      </c>
      <c r="L63" s="10">
        <v>3</v>
      </c>
      <c r="M63" s="24">
        <f>100-((L63-1)/D63)*100</f>
        <v>81.818181818181813</v>
      </c>
      <c r="N63" s="23">
        <f>SQRT(B63)*(M63)</f>
        <v>353.90501597261726</v>
      </c>
    </row>
    <row r="64" spans="1:14" ht="16.5" hidden="1" customHeight="1" x14ac:dyDescent="0.25">
      <c r="A64" s="27" t="s">
        <v>406</v>
      </c>
      <c r="B64" s="26">
        <v>18.71</v>
      </c>
      <c r="C64" s="10" t="s">
        <v>49</v>
      </c>
      <c r="D64" s="10">
        <v>11</v>
      </c>
      <c r="E64" s="35" t="s">
        <v>1272</v>
      </c>
      <c r="F64" s="35" t="s">
        <v>61</v>
      </c>
      <c r="G64" s="35" t="s">
        <v>162</v>
      </c>
      <c r="H64" s="35" t="s">
        <v>163</v>
      </c>
      <c r="I64" s="42" t="str">
        <f>CONCATENATE(E64," ",F64," / ",G64," ",H64," / ",K64)</f>
        <v>Белая Юлия / Belaya Yuliya / 1988</v>
      </c>
      <c r="J64" s="42" t="s">
        <v>1274</v>
      </c>
      <c r="K64" s="44">
        <v>1988</v>
      </c>
      <c r="L64" s="10">
        <v>4</v>
      </c>
      <c r="M64" s="24">
        <f>100-((L64-1)/D64)*100</f>
        <v>72.727272727272734</v>
      </c>
      <c r="N64" s="23">
        <f>SQRT(B64)*(M64)</f>
        <v>314.58223642010427</v>
      </c>
    </row>
    <row r="65" spans="1:14" ht="16.5" hidden="1" customHeight="1" x14ac:dyDescent="0.25">
      <c r="A65" s="27" t="s">
        <v>406</v>
      </c>
      <c r="B65" s="26">
        <v>18.71</v>
      </c>
      <c r="C65" s="10" t="s">
        <v>49</v>
      </c>
      <c r="D65" s="10">
        <v>11</v>
      </c>
      <c r="E65" s="35" t="s">
        <v>164</v>
      </c>
      <c r="F65" s="35" t="s">
        <v>165</v>
      </c>
      <c r="G65" s="35" t="s">
        <v>500</v>
      </c>
      <c r="H65" s="35" t="s">
        <v>504</v>
      </c>
      <c r="I65" s="42" t="str">
        <f>CONCATENATE(E65," ",F65," / ",G65," ",H65," / ",K65)</f>
        <v>Голубева Елена / Golubeva Elena / 1987</v>
      </c>
      <c r="J65" s="42" t="s">
        <v>833</v>
      </c>
      <c r="K65" s="44">
        <v>1987</v>
      </c>
      <c r="L65" s="10">
        <v>5</v>
      </c>
      <c r="M65" s="24">
        <f>100-((L65-1)/D65)*100</f>
        <v>63.636363636363633</v>
      </c>
      <c r="N65" s="23">
        <f>SQRT(B65)*(M65)</f>
        <v>275.25945686759121</v>
      </c>
    </row>
    <row r="66" spans="1:14" ht="16.5" hidden="1" customHeight="1" x14ac:dyDescent="0.25">
      <c r="A66" s="27" t="s">
        <v>406</v>
      </c>
      <c r="B66" s="26">
        <v>18.71</v>
      </c>
      <c r="C66" s="10" t="s">
        <v>49</v>
      </c>
      <c r="D66" s="10">
        <v>11</v>
      </c>
      <c r="E66" s="35" t="s">
        <v>166</v>
      </c>
      <c r="F66" s="35" t="s">
        <v>167</v>
      </c>
      <c r="G66" s="35" t="s">
        <v>501</v>
      </c>
      <c r="H66" s="35" t="s">
        <v>505</v>
      </c>
      <c r="I66" s="42" t="str">
        <f>CONCATENATE(E66," ",F66," / ",G66," ",H66," / ",K66)</f>
        <v>Литвинская Людмила / Litvinskaia Liudmila / 1977</v>
      </c>
      <c r="J66" s="42" t="s">
        <v>834</v>
      </c>
      <c r="K66" s="44">
        <v>1977</v>
      </c>
      <c r="L66" s="10">
        <v>6</v>
      </c>
      <c r="M66" s="24">
        <f>100-((L66-1)/D66)*100</f>
        <v>54.545454545454547</v>
      </c>
      <c r="N66" s="23">
        <f>SQRT(B66)*(M66)</f>
        <v>235.93667731507821</v>
      </c>
    </row>
    <row r="67" spans="1:14" ht="16.5" hidden="1" customHeight="1" x14ac:dyDescent="0.25">
      <c r="A67" s="27" t="s">
        <v>406</v>
      </c>
      <c r="B67" s="26">
        <v>18.71</v>
      </c>
      <c r="C67" s="10" t="s">
        <v>49</v>
      </c>
      <c r="D67" s="10">
        <v>11</v>
      </c>
      <c r="E67" s="35" t="s">
        <v>133</v>
      </c>
      <c r="F67" s="35" t="s">
        <v>76</v>
      </c>
      <c r="G67" s="35" t="s">
        <v>478</v>
      </c>
      <c r="H67" s="35" t="s">
        <v>433</v>
      </c>
      <c r="I67" s="42" t="str">
        <f>CONCATENATE(E67," ",F67," / ",G67," ",H67," / ",K67)</f>
        <v>Суховерхая Татьяна / Sukhoverkhaia Tatiana / 1986</v>
      </c>
      <c r="J67" s="42" t="s">
        <v>816</v>
      </c>
      <c r="K67" s="44">
        <v>1986</v>
      </c>
      <c r="L67" s="10">
        <v>7</v>
      </c>
      <c r="M67" s="24">
        <f>100-((L67-1)/D67)*100</f>
        <v>45.45454545454546</v>
      </c>
      <c r="N67" s="23">
        <f>SQRT(B67)*(M67)</f>
        <v>196.61389776256519</v>
      </c>
    </row>
    <row r="68" spans="1:14" ht="16.5" hidden="1" customHeight="1" x14ac:dyDescent="0.25">
      <c r="A68" s="27" t="s">
        <v>406</v>
      </c>
      <c r="B68" s="26">
        <v>18.71</v>
      </c>
      <c r="C68" s="10" t="s">
        <v>49</v>
      </c>
      <c r="D68" s="10">
        <v>11</v>
      </c>
      <c r="E68" s="35" t="s">
        <v>168</v>
      </c>
      <c r="F68" s="35" t="s">
        <v>169</v>
      </c>
      <c r="G68" s="35" t="s">
        <v>502</v>
      </c>
      <c r="H68" s="35" t="s">
        <v>506</v>
      </c>
      <c r="I68" s="42" t="str">
        <f>CONCATENATE(E68," ",F68," / ",G68," ",H68," / ",K68)</f>
        <v>Василевич Валентина / Vasilevich Valentina / 1998</v>
      </c>
      <c r="J68" s="42" t="s">
        <v>835</v>
      </c>
      <c r="K68" s="44">
        <v>1998</v>
      </c>
      <c r="L68" s="10">
        <v>8</v>
      </c>
      <c r="M68" s="24">
        <f>100-((L68-1)/D68)*100</f>
        <v>36.363636363636367</v>
      </c>
      <c r="N68" s="23">
        <f>SQRT(B68)*(M68)</f>
        <v>157.29111821005213</v>
      </c>
    </row>
    <row r="69" spans="1:14" ht="16.5" hidden="1" customHeight="1" x14ac:dyDescent="0.25">
      <c r="A69" s="27" t="s">
        <v>406</v>
      </c>
      <c r="B69" s="26">
        <v>18.71</v>
      </c>
      <c r="C69" s="10" t="s">
        <v>49</v>
      </c>
      <c r="D69" s="10">
        <v>11</v>
      </c>
      <c r="E69" s="35" t="s">
        <v>68</v>
      </c>
      <c r="F69" s="35" t="s">
        <v>69</v>
      </c>
      <c r="G69" s="35" t="s">
        <v>170</v>
      </c>
      <c r="H69" s="35" t="s">
        <v>430</v>
      </c>
      <c r="I69" s="42" t="str">
        <f>CONCATENATE(E69," ",F69," / ",G69," ",H69," / ",K69)</f>
        <v>Михно Алла / Mikhno Alla / 1979</v>
      </c>
      <c r="J69" s="42" t="s">
        <v>779</v>
      </c>
      <c r="K69" s="44">
        <v>1979</v>
      </c>
      <c r="L69" s="10">
        <v>9</v>
      </c>
      <c r="M69" s="24">
        <f>100-((L69-1)/D69)*100</f>
        <v>27.272727272727266</v>
      </c>
      <c r="N69" s="23">
        <f>SQRT(B69)*(M69)</f>
        <v>117.96833865753906</v>
      </c>
    </row>
    <row r="70" spans="1:14" ht="16.5" hidden="1" customHeight="1" x14ac:dyDescent="0.25">
      <c r="A70" s="27" t="s">
        <v>406</v>
      </c>
      <c r="B70" s="26">
        <v>18.71</v>
      </c>
      <c r="C70" s="10" t="s">
        <v>132</v>
      </c>
      <c r="D70" s="10">
        <v>81</v>
      </c>
      <c r="E70" s="35" t="s">
        <v>171</v>
      </c>
      <c r="F70" s="35" t="s">
        <v>97</v>
      </c>
      <c r="G70" s="35" t="s">
        <v>507</v>
      </c>
      <c r="H70" s="35" t="s">
        <v>460</v>
      </c>
      <c r="I70" s="42" t="str">
        <f>CONCATENATE(E70," ",F70," / ",G70," ",H70," / ",K70)</f>
        <v>Михалкин Сергей / Mikhalkin Sergei / 1989</v>
      </c>
      <c r="J70" s="42" t="s">
        <v>836</v>
      </c>
      <c r="K70" s="44">
        <v>1989</v>
      </c>
      <c r="L70" s="10">
        <v>1</v>
      </c>
      <c r="M70" s="24">
        <f>100-((L70-1)/D70)*100</f>
        <v>100</v>
      </c>
      <c r="N70" s="23">
        <f>SQRT(B70)*(M70)</f>
        <v>432.55057507764337</v>
      </c>
    </row>
    <row r="71" spans="1:14" ht="16.5" hidden="1" customHeight="1" x14ac:dyDescent="0.25">
      <c r="A71" s="27" t="s">
        <v>406</v>
      </c>
      <c r="B71" s="26">
        <v>18.71</v>
      </c>
      <c r="C71" s="10" t="s">
        <v>132</v>
      </c>
      <c r="D71" s="10">
        <v>81</v>
      </c>
      <c r="E71" s="35" t="s">
        <v>172</v>
      </c>
      <c r="F71" s="35" t="s">
        <v>173</v>
      </c>
      <c r="G71" s="35" t="s">
        <v>508</v>
      </c>
      <c r="H71" s="35" t="s">
        <v>379</v>
      </c>
      <c r="I71" s="42" t="str">
        <f>CONCATENATE(E71," ",F71," / ",G71," ",H71," / ",K71)</f>
        <v>Сердитов Вадим / Serditov Vadim / 1993</v>
      </c>
      <c r="J71" s="42" t="s">
        <v>837</v>
      </c>
      <c r="K71" s="44">
        <v>1993</v>
      </c>
      <c r="L71" s="10">
        <v>2</v>
      </c>
      <c r="M71" s="24">
        <f>100-((L71-1)/D71)*100</f>
        <v>98.76543209876543</v>
      </c>
      <c r="N71" s="23">
        <f>SQRT(B71)*(M71)</f>
        <v>427.21044452112926</v>
      </c>
    </row>
    <row r="72" spans="1:14" ht="16.5" hidden="1" customHeight="1" x14ac:dyDescent="0.25">
      <c r="A72" s="27" t="s">
        <v>406</v>
      </c>
      <c r="B72" s="26">
        <v>18.71</v>
      </c>
      <c r="C72" s="10" t="s">
        <v>132</v>
      </c>
      <c r="D72" s="10">
        <v>81</v>
      </c>
      <c r="E72" s="35" t="s">
        <v>509</v>
      </c>
      <c r="F72" s="35" t="s">
        <v>82</v>
      </c>
      <c r="G72" s="35" t="s">
        <v>174</v>
      </c>
      <c r="H72" s="35" t="s">
        <v>175</v>
      </c>
      <c r="I72" s="42" t="str">
        <f>CONCATENATE(E72," ",F72," / ",G72," ",H72," / ",K72)</f>
        <v>Ходан Александр / Hodan Alexandr / 1988</v>
      </c>
      <c r="J72" s="42" t="s">
        <v>838</v>
      </c>
      <c r="K72" s="44">
        <v>1988</v>
      </c>
      <c r="L72" s="10">
        <v>3</v>
      </c>
      <c r="M72" s="24">
        <f>100-((L72-1)/D72)*100</f>
        <v>97.53086419753086</v>
      </c>
      <c r="N72" s="23">
        <f>SQRT(B72)*(M72)</f>
        <v>421.87031396461509</v>
      </c>
    </row>
    <row r="73" spans="1:14" ht="16.5" hidden="1" customHeight="1" x14ac:dyDescent="0.25">
      <c r="A73" s="27" t="s">
        <v>406</v>
      </c>
      <c r="B73" s="26">
        <v>18.71</v>
      </c>
      <c r="C73" s="10" t="s">
        <v>132</v>
      </c>
      <c r="D73" s="10">
        <v>81</v>
      </c>
      <c r="E73" s="35" t="s">
        <v>176</v>
      </c>
      <c r="F73" s="35" t="s">
        <v>145</v>
      </c>
      <c r="G73" s="35" t="s">
        <v>510</v>
      </c>
      <c r="H73" s="35" t="s">
        <v>495</v>
      </c>
      <c r="I73" s="42" t="str">
        <f>CONCATENATE(E73," ",F73," / ",G73," ",H73," / ",K73)</f>
        <v>Леонов Иван / Leonov Ivan / 1986</v>
      </c>
      <c r="J73" s="42" t="s">
        <v>839</v>
      </c>
      <c r="K73" s="44">
        <v>1986</v>
      </c>
      <c r="L73" s="10">
        <v>4</v>
      </c>
      <c r="M73" s="24">
        <f>100-((L73-1)/D73)*100</f>
        <v>96.296296296296291</v>
      </c>
      <c r="N73" s="23">
        <f>SQRT(B73)*(M73)</f>
        <v>416.53018340810098</v>
      </c>
    </row>
    <row r="74" spans="1:14" ht="16.5" hidden="1" customHeight="1" x14ac:dyDescent="0.25">
      <c r="A74" s="27" t="s">
        <v>406</v>
      </c>
      <c r="B74" s="26">
        <v>18.71</v>
      </c>
      <c r="C74" s="10" t="s">
        <v>132</v>
      </c>
      <c r="D74" s="10">
        <v>81</v>
      </c>
      <c r="E74" s="35" t="s">
        <v>177</v>
      </c>
      <c r="F74" s="35" t="s">
        <v>85</v>
      </c>
      <c r="G74" s="35" t="s">
        <v>511</v>
      </c>
      <c r="H74" s="35" t="s">
        <v>182</v>
      </c>
      <c r="I74" s="42" t="str">
        <f>CONCATENATE(E74," ",F74," / ",G74," ",H74," / ",K74)</f>
        <v>Вагин Андрей / Vagin Andrei / 1989</v>
      </c>
      <c r="J74" s="42" t="s">
        <v>840</v>
      </c>
      <c r="K74" s="44">
        <v>1989</v>
      </c>
      <c r="L74" s="10">
        <v>5</v>
      </c>
      <c r="M74" s="24">
        <f>100-((L74-1)/D74)*100</f>
        <v>95.061728395061735</v>
      </c>
      <c r="N74" s="23">
        <f>SQRT(B74)*(M74)</f>
        <v>411.19005285158693</v>
      </c>
    </row>
    <row r="75" spans="1:14" ht="16.5" hidden="1" customHeight="1" x14ac:dyDescent="0.25">
      <c r="A75" s="27" t="s">
        <v>406</v>
      </c>
      <c r="B75" s="26">
        <v>18.71</v>
      </c>
      <c r="C75" s="10" t="s">
        <v>132</v>
      </c>
      <c r="D75" s="10">
        <v>81</v>
      </c>
      <c r="E75" s="35" t="s">
        <v>178</v>
      </c>
      <c r="F75" s="35" t="s">
        <v>85</v>
      </c>
      <c r="G75" s="35" t="s">
        <v>512</v>
      </c>
      <c r="H75" s="35" t="s">
        <v>182</v>
      </c>
      <c r="I75" s="42" t="str">
        <f>CONCATENATE(E75," ",F75," / ",G75," ",H75," / ",K75)</f>
        <v>Журавлёв Андрей / ZHuravlev Andrei / 1978</v>
      </c>
      <c r="J75" s="42" t="s">
        <v>841</v>
      </c>
      <c r="K75" s="44">
        <v>1978</v>
      </c>
      <c r="L75" s="10">
        <v>6</v>
      </c>
      <c r="M75" s="24">
        <f>100-((L75-1)/D75)*100</f>
        <v>93.827160493827165</v>
      </c>
      <c r="N75" s="23">
        <f>SQRT(B75)*(M75)</f>
        <v>405.84992229507282</v>
      </c>
    </row>
    <row r="76" spans="1:14" ht="16.5" hidden="1" customHeight="1" x14ac:dyDescent="0.25">
      <c r="A76" s="27" t="s">
        <v>406</v>
      </c>
      <c r="B76" s="26">
        <v>18.71</v>
      </c>
      <c r="C76" s="10" t="s">
        <v>132</v>
      </c>
      <c r="D76" s="10">
        <v>81</v>
      </c>
      <c r="E76" s="35" t="s">
        <v>179</v>
      </c>
      <c r="F76" s="35" t="s">
        <v>115</v>
      </c>
      <c r="G76" s="35" t="s">
        <v>513</v>
      </c>
      <c r="H76" s="35" t="s">
        <v>467</v>
      </c>
      <c r="I76" s="42" t="str">
        <f>CONCATENATE(E76," ",F76," / ",G76," ",H76," / ",K76)</f>
        <v>Ласюк Юрий / Lasiuk IUrii / 1987</v>
      </c>
      <c r="J76" s="42" t="s">
        <v>842</v>
      </c>
      <c r="K76" s="44">
        <v>1987</v>
      </c>
      <c r="L76" s="10">
        <v>7</v>
      </c>
      <c r="M76" s="24">
        <f>100-((L76-1)/D76)*100</f>
        <v>92.592592592592595</v>
      </c>
      <c r="N76" s="23">
        <f>SQRT(B76)*(M76)</f>
        <v>400.5097917385587</v>
      </c>
    </row>
    <row r="77" spans="1:14" ht="16.5" hidden="1" customHeight="1" x14ac:dyDescent="0.25">
      <c r="A77" s="27" t="s">
        <v>406</v>
      </c>
      <c r="B77" s="26">
        <v>18.71</v>
      </c>
      <c r="C77" s="10" t="s">
        <v>132</v>
      </c>
      <c r="D77" s="10">
        <v>81</v>
      </c>
      <c r="E77" s="35" t="s">
        <v>180</v>
      </c>
      <c r="F77" s="35" t="s">
        <v>93</v>
      </c>
      <c r="G77" s="35" t="s">
        <v>514</v>
      </c>
      <c r="H77" s="35" t="s">
        <v>459</v>
      </c>
      <c r="I77" s="42" t="str">
        <f>CONCATENATE(E77," ",F77," / ",G77," ",H77," / ",K77)</f>
        <v>Овсиюк Богдан / Ovsiiuk Bogdan / 1993</v>
      </c>
      <c r="J77" s="42" t="s">
        <v>843</v>
      </c>
      <c r="K77" s="44">
        <v>1993</v>
      </c>
      <c r="L77" s="10">
        <v>8</v>
      </c>
      <c r="M77" s="24">
        <f>100-((L77-1)/D77)*100</f>
        <v>91.358024691358025</v>
      </c>
      <c r="N77" s="23">
        <f>SQRT(B77)*(M77)</f>
        <v>395.16966118204454</v>
      </c>
    </row>
    <row r="78" spans="1:14" ht="16.5" hidden="1" customHeight="1" x14ac:dyDescent="0.25">
      <c r="A78" s="27" t="s">
        <v>406</v>
      </c>
      <c r="B78" s="26">
        <v>18.71</v>
      </c>
      <c r="C78" s="10" t="s">
        <v>132</v>
      </c>
      <c r="D78" s="10">
        <v>81</v>
      </c>
      <c r="E78" s="35" t="s">
        <v>438</v>
      </c>
      <c r="F78" s="35" t="s">
        <v>85</v>
      </c>
      <c r="G78" s="35" t="s">
        <v>181</v>
      </c>
      <c r="H78" s="35" t="s">
        <v>182</v>
      </c>
      <c r="I78" s="42" t="str">
        <f>CONCATENATE(E78," ",F78," / ",G78," ",H78," / ",K78)</f>
        <v>Березовский Андрей / BERAZOUSKI Andrei / 1973</v>
      </c>
      <c r="J78" s="42" t="s">
        <v>788</v>
      </c>
      <c r="K78" s="44">
        <v>1973</v>
      </c>
      <c r="L78" s="10">
        <v>9</v>
      </c>
      <c r="M78" s="24">
        <f>100-((L78-1)/D78)*100</f>
        <v>90.123456790123456</v>
      </c>
      <c r="N78" s="23">
        <f>SQRT(B78)*(M78)</f>
        <v>389.82953062553042</v>
      </c>
    </row>
    <row r="79" spans="1:14" ht="16.5" hidden="1" customHeight="1" x14ac:dyDescent="0.25">
      <c r="A79" s="27" t="s">
        <v>406</v>
      </c>
      <c r="B79" s="26">
        <v>18.71</v>
      </c>
      <c r="C79" s="10" t="s">
        <v>132</v>
      </c>
      <c r="D79" s="10">
        <v>81</v>
      </c>
      <c r="E79" s="35" t="s">
        <v>515</v>
      </c>
      <c r="F79" s="35" t="s">
        <v>87</v>
      </c>
      <c r="G79" s="35" t="s">
        <v>183</v>
      </c>
      <c r="H79" s="35" t="s">
        <v>184</v>
      </c>
      <c r="I79" s="42" t="str">
        <f>CONCATENATE(E79," ",F79," / ",G79," ",H79," / ",K79)</f>
        <v>Скуратович Антон / Skuratovich Anton / 1985</v>
      </c>
      <c r="J79" s="42" t="s">
        <v>844</v>
      </c>
      <c r="K79" s="44">
        <v>1985</v>
      </c>
      <c r="L79" s="10">
        <v>10</v>
      </c>
      <c r="M79" s="24">
        <f>100-((L79-1)/D79)*100</f>
        <v>88.888888888888886</v>
      </c>
      <c r="N79" s="23">
        <f>SQRT(B79)*(M79)</f>
        <v>384.48940006901631</v>
      </c>
    </row>
    <row r="80" spans="1:14" ht="16.5" hidden="1" customHeight="1" x14ac:dyDescent="0.25">
      <c r="A80" s="27" t="s">
        <v>406</v>
      </c>
      <c r="B80" s="26">
        <v>18.71</v>
      </c>
      <c r="C80" s="10" t="s">
        <v>132</v>
      </c>
      <c r="D80" s="10">
        <v>81</v>
      </c>
      <c r="E80" s="35" t="s">
        <v>516</v>
      </c>
      <c r="F80" s="35" t="s">
        <v>97</v>
      </c>
      <c r="G80" s="35" t="s">
        <v>185</v>
      </c>
      <c r="H80" s="35" t="s">
        <v>186</v>
      </c>
      <c r="I80" s="42" t="str">
        <f>CONCATENATE(E80," ",F80," / ",G80," ",H80," / ",K80)</f>
        <v>Солодкин Сергей / Salodkin Siarhei / 1984</v>
      </c>
      <c r="J80" s="42" t="s">
        <v>845</v>
      </c>
      <c r="K80" s="44">
        <v>1984</v>
      </c>
      <c r="L80" s="10">
        <v>11</v>
      </c>
      <c r="M80" s="24">
        <f>100-((L80-1)/D80)*100</f>
        <v>87.654320987654316</v>
      </c>
      <c r="N80" s="23">
        <f>SQRT(B80)*(M80)</f>
        <v>379.1492695125022</v>
      </c>
    </row>
    <row r="81" spans="1:14" ht="16.5" hidden="1" customHeight="1" x14ac:dyDescent="0.25">
      <c r="A81" s="27" t="s">
        <v>406</v>
      </c>
      <c r="B81" s="26">
        <v>18.71</v>
      </c>
      <c r="C81" s="10" t="s">
        <v>132</v>
      </c>
      <c r="D81" s="10">
        <v>81</v>
      </c>
      <c r="E81" s="35" t="s">
        <v>187</v>
      </c>
      <c r="F81" s="35" t="s">
        <v>82</v>
      </c>
      <c r="G81" s="35" t="s">
        <v>517</v>
      </c>
      <c r="H81" s="35" t="s">
        <v>436</v>
      </c>
      <c r="I81" s="42" t="str">
        <f>CONCATENATE(E81," ",F81," / ",G81," ",H81," / ",K81)</f>
        <v>Молочко Александр / Molochko Aleksandr / 1981</v>
      </c>
      <c r="J81" s="42" t="s">
        <v>846</v>
      </c>
      <c r="K81" s="44">
        <v>1981</v>
      </c>
      <c r="L81" s="10">
        <v>12</v>
      </c>
      <c r="M81" s="24">
        <f>100-((L81-1)/D81)*100</f>
        <v>86.419753086419746</v>
      </c>
      <c r="N81" s="23">
        <f>SQRT(B81)*(M81)</f>
        <v>373.80913895598803</v>
      </c>
    </row>
    <row r="82" spans="1:14" ht="16.5" hidden="1" customHeight="1" x14ac:dyDescent="0.25">
      <c r="A82" s="27" t="s">
        <v>406</v>
      </c>
      <c r="B82" s="26">
        <v>18.71</v>
      </c>
      <c r="C82" s="10" t="s">
        <v>132</v>
      </c>
      <c r="D82" s="10">
        <v>81</v>
      </c>
      <c r="E82" s="35" t="s">
        <v>188</v>
      </c>
      <c r="F82" s="35" t="s">
        <v>95</v>
      </c>
      <c r="G82" s="35" t="s">
        <v>518</v>
      </c>
      <c r="H82" s="35" t="s">
        <v>241</v>
      </c>
      <c r="I82" s="42" t="str">
        <f>CONCATENATE(E82," ",F82," / ",G82," ",H82," / ",K82)</f>
        <v>Лукашенок Алексей / Lukashenok Aleksei / 1978</v>
      </c>
      <c r="J82" s="42" t="s">
        <v>847</v>
      </c>
      <c r="K82" s="44">
        <v>1978</v>
      </c>
      <c r="L82" s="10">
        <v>13</v>
      </c>
      <c r="M82" s="24">
        <f>100-((L82-1)/D82)*100</f>
        <v>85.18518518518519</v>
      </c>
      <c r="N82" s="23">
        <f>SQRT(B82)*(M82)</f>
        <v>368.46900839947398</v>
      </c>
    </row>
    <row r="83" spans="1:14" ht="16.5" hidden="1" customHeight="1" x14ac:dyDescent="0.25">
      <c r="A83" s="27" t="s">
        <v>406</v>
      </c>
      <c r="B83" s="26">
        <v>18.71</v>
      </c>
      <c r="C83" s="10" t="s">
        <v>132</v>
      </c>
      <c r="D83" s="10">
        <v>81</v>
      </c>
      <c r="E83" s="35" t="s">
        <v>189</v>
      </c>
      <c r="F83" s="35" t="s">
        <v>190</v>
      </c>
      <c r="G83" s="35" t="s">
        <v>519</v>
      </c>
      <c r="H83" s="35" t="s">
        <v>286</v>
      </c>
      <c r="I83" s="42" t="str">
        <f>CONCATENATE(E83," ",F83," / ",G83," ",H83," / ",K83)</f>
        <v>Ермохин Максим / Ermokhin Maksim / 1975</v>
      </c>
      <c r="J83" s="42" t="s">
        <v>848</v>
      </c>
      <c r="K83" s="44">
        <v>1975</v>
      </c>
      <c r="L83" s="10">
        <v>14</v>
      </c>
      <c r="M83" s="24">
        <f>100-((L83-1)/D83)*100</f>
        <v>83.950617283950621</v>
      </c>
      <c r="N83" s="23">
        <f>SQRT(B83)*(M83)</f>
        <v>363.12887784295987</v>
      </c>
    </row>
    <row r="84" spans="1:14" ht="16.5" hidden="1" customHeight="1" x14ac:dyDescent="0.25">
      <c r="A84" s="27" t="s">
        <v>406</v>
      </c>
      <c r="B84" s="26">
        <v>18.71</v>
      </c>
      <c r="C84" s="10" t="s">
        <v>132</v>
      </c>
      <c r="D84" s="10">
        <v>81</v>
      </c>
      <c r="E84" s="35" t="s">
        <v>191</v>
      </c>
      <c r="F84" s="35" t="s">
        <v>192</v>
      </c>
      <c r="G84" s="35" t="s">
        <v>520</v>
      </c>
      <c r="H84" s="35" t="s">
        <v>524</v>
      </c>
      <c r="I84" s="42" t="str">
        <f>CONCATENATE(E84," ",F84," / ",G84," ",H84," / ",K84)</f>
        <v>Камышкайло Анатолий / Kamyshkailo Anatolii / 1981</v>
      </c>
      <c r="J84" s="42" t="s">
        <v>849</v>
      </c>
      <c r="K84" s="44">
        <v>1981</v>
      </c>
      <c r="L84" s="10">
        <v>15</v>
      </c>
      <c r="M84" s="24">
        <f>100-((L84-1)/D84)*100</f>
        <v>82.716049382716051</v>
      </c>
      <c r="N84" s="23">
        <f>SQRT(B84)*(M84)</f>
        <v>357.78874728644575</v>
      </c>
    </row>
    <row r="85" spans="1:14" ht="16.5" hidden="1" customHeight="1" x14ac:dyDescent="0.25">
      <c r="A85" s="27" t="s">
        <v>406</v>
      </c>
      <c r="B85" s="26">
        <v>18.71</v>
      </c>
      <c r="C85" s="10" t="s">
        <v>132</v>
      </c>
      <c r="D85" s="10">
        <v>81</v>
      </c>
      <c r="E85" s="35" t="s">
        <v>193</v>
      </c>
      <c r="F85" s="35" t="s">
        <v>119</v>
      </c>
      <c r="G85" s="35" t="s">
        <v>521</v>
      </c>
      <c r="H85" s="35" t="s">
        <v>469</v>
      </c>
      <c r="I85" s="42" t="str">
        <f>CONCATENATE(E85," ",F85," / ",G85," ",H85," / ",K85)</f>
        <v>Филитарин Дмитрий / Filitarin Dmitrii / 1987</v>
      </c>
      <c r="J85" s="42" t="s">
        <v>850</v>
      </c>
      <c r="K85" s="44">
        <v>1987</v>
      </c>
      <c r="L85" s="10">
        <v>16</v>
      </c>
      <c r="M85" s="24">
        <f>100-((L85-1)/D85)*100</f>
        <v>81.481481481481481</v>
      </c>
      <c r="N85" s="23">
        <f>SQRT(B85)*(M85)</f>
        <v>352.44861672993164</v>
      </c>
    </row>
    <row r="86" spans="1:14" ht="16.5" hidden="1" customHeight="1" x14ac:dyDescent="0.25">
      <c r="A86" s="27" t="s">
        <v>406</v>
      </c>
      <c r="B86" s="26">
        <v>18.71</v>
      </c>
      <c r="C86" s="10" t="s">
        <v>132</v>
      </c>
      <c r="D86" s="10">
        <v>81</v>
      </c>
      <c r="E86" s="35" t="s">
        <v>107</v>
      </c>
      <c r="F86" s="35" t="s">
        <v>87</v>
      </c>
      <c r="G86" s="35" t="s">
        <v>450</v>
      </c>
      <c r="H86" s="35" t="s">
        <v>184</v>
      </c>
      <c r="I86" s="42" t="str">
        <f>CONCATENATE(E86," ",F86," / ",G86," ",H86," / ",K86)</f>
        <v>Храмов Антон / KHramov Anton / 1991</v>
      </c>
      <c r="J86" s="42" t="s">
        <v>801</v>
      </c>
      <c r="K86" s="44">
        <v>1991</v>
      </c>
      <c r="L86" s="10">
        <v>17</v>
      </c>
      <c r="M86" s="24">
        <f>100-((L86-1)/D86)*100</f>
        <v>80.246913580246911</v>
      </c>
      <c r="N86" s="23">
        <f>SQRT(B86)*(M86)</f>
        <v>347.10848617341748</v>
      </c>
    </row>
    <row r="87" spans="1:14" ht="16.5" hidden="1" customHeight="1" x14ac:dyDescent="0.25">
      <c r="A87" s="27" t="s">
        <v>406</v>
      </c>
      <c r="B87" s="26">
        <v>18.71</v>
      </c>
      <c r="C87" s="10" t="s">
        <v>132</v>
      </c>
      <c r="D87" s="10">
        <v>81</v>
      </c>
      <c r="E87" s="35" t="s">
        <v>194</v>
      </c>
      <c r="F87" s="35" t="s">
        <v>84</v>
      </c>
      <c r="G87" s="35" t="s">
        <v>522</v>
      </c>
      <c r="H87" s="35" t="s">
        <v>437</v>
      </c>
      <c r="I87" s="42" t="str">
        <f>CONCATENATE(E87," ",F87," / ",G87," ",H87," / ",K87)</f>
        <v>Тихонов Василий / Tikhonov Vasilii / 1993</v>
      </c>
      <c r="J87" s="42" t="s">
        <v>851</v>
      </c>
      <c r="K87" s="44">
        <v>1993</v>
      </c>
      <c r="L87" s="10">
        <v>18</v>
      </c>
      <c r="M87" s="24">
        <f>100-((L87-1)/D87)*100</f>
        <v>79.012345679012356</v>
      </c>
      <c r="N87" s="23">
        <f>SQRT(B87)*(M87)</f>
        <v>341.76835561690342</v>
      </c>
    </row>
    <row r="88" spans="1:14" ht="16.5" hidden="1" customHeight="1" x14ac:dyDescent="0.25">
      <c r="A88" s="27" t="s">
        <v>406</v>
      </c>
      <c r="B88" s="26">
        <v>18.71</v>
      </c>
      <c r="C88" s="10" t="s">
        <v>132</v>
      </c>
      <c r="D88" s="10">
        <v>81</v>
      </c>
      <c r="E88" s="35" t="s">
        <v>138</v>
      </c>
      <c r="F88" s="35" t="s">
        <v>139</v>
      </c>
      <c r="G88" s="35" t="s">
        <v>483</v>
      </c>
      <c r="H88" s="35" t="s">
        <v>493</v>
      </c>
      <c r="I88" s="42" t="str">
        <f>CONCATENATE(E88," ",F88," / ",G88," ",H88," / ",K88)</f>
        <v>Борисевич Леонид / Borisevich Leonid / 1969</v>
      </c>
      <c r="J88" s="42" t="s">
        <v>821</v>
      </c>
      <c r="K88" s="44">
        <v>1969</v>
      </c>
      <c r="L88" s="10">
        <v>19</v>
      </c>
      <c r="M88" s="24">
        <f>100-((L88-1)/D88)*100</f>
        <v>77.777777777777771</v>
      </c>
      <c r="N88" s="23">
        <f>SQRT(B88)*(M88)</f>
        <v>336.42822506038925</v>
      </c>
    </row>
    <row r="89" spans="1:14" ht="16.5" hidden="1" customHeight="1" x14ac:dyDescent="0.25">
      <c r="A89" s="27" t="s">
        <v>406</v>
      </c>
      <c r="B89" s="26">
        <v>18.71</v>
      </c>
      <c r="C89" s="10" t="s">
        <v>132</v>
      </c>
      <c r="D89" s="10">
        <v>81</v>
      </c>
      <c r="E89" s="35" t="s">
        <v>1271</v>
      </c>
      <c r="F89" s="35" t="s">
        <v>198</v>
      </c>
      <c r="G89" s="35" t="s">
        <v>195</v>
      </c>
      <c r="H89" s="35" t="s">
        <v>196</v>
      </c>
      <c r="I89" s="42" t="str">
        <f>CONCATENATE(E89," ",F89," / ",G89," ",H89," / ",K89)</f>
        <v>Остаповец Евгений / Astapavets Yauheni / 1990</v>
      </c>
      <c r="J89" s="42" t="s">
        <v>1273</v>
      </c>
      <c r="K89" s="44">
        <v>1990</v>
      </c>
      <c r="L89" s="10">
        <v>20</v>
      </c>
      <c r="M89" s="24">
        <f>100-((L89-1)/D89)*100</f>
        <v>76.543209876543216</v>
      </c>
      <c r="N89" s="23">
        <f>SQRT(B89)*(M89)</f>
        <v>331.0880945038752</v>
      </c>
    </row>
    <row r="90" spans="1:14" ht="16.5" hidden="1" customHeight="1" x14ac:dyDescent="0.25">
      <c r="A90" s="27" t="s">
        <v>406</v>
      </c>
      <c r="B90" s="26">
        <v>18.71</v>
      </c>
      <c r="C90" s="10" t="s">
        <v>132</v>
      </c>
      <c r="D90" s="10">
        <v>81</v>
      </c>
      <c r="E90" s="35" t="s">
        <v>146</v>
      </c>
      <c r="F90" s="35" t="s">
        <v>82</v>
      </c>
      <c r="G90" s="35" t="s">
        <v>488</v>
      </c>
      <c r="H90" s="35" t="s">
        <v>436</v>
      </c>
      <c r="I90" s="42" t="str">
        <f>CONCATENATE(E90," ",F90," / ",G90," ",H90," / ",K90)</f>
        <v>Лесковец Александр / Leskovets Aleksandr / 1990</v>
      </c>
      <c r="J90" s="42" t="s">
        <v>826</v>
      </c>
      <c r="K90" s="44">
        <v>1990</v>
      </c>
      <c r="L90" s="10">
        <v>21</v>
      </c>
      <c r="M90" s="24">
        <f>100-((L90-1)/D90)*100</f>
        <v>75.308641975308646</v>
      </c>
      <c r="N90" s="23">
        <f>SQRT(B90)*(M90)</f>
        <v>325.74796394736109</v>
      </c>
    </row>
    <row r="91" spans="1:14" ht="16.5" hidden="1" customHeight="1" x14ac:dyDescent="0.25">
      <c r="A91" s="27" t="s">
        <v>406</v>
      </c>
      <c r="B91" s="26">
        <v>18.71</v>
      </c>
      <c r="C91" s="10" t="s">
        <v>132</v>
      </c>
      <c r="D91" s="10">
        <v>81</v>
      </c>
      <c r="E91" s="35" t="s">
        <v>197</v>
      </c>
      <c r="F91" s="35" t="s">
        <v>198</v>
      </c>
      <c r="G91" s="35" t="s">
        <v>523</v>
      </c>
      <c r="H91" s="35" t="s">
        <v>525</v>
      </c>
      <c r="I91" s="42" t="str">
        <f>CONCATENATE(E91," ",F91," / ",G91," ",H91," / ",K91)</f>
        <v>Тривашкевич Евгений / Trivashkevich Evgenii / 1996</v>
      </c>
      <c r="J91" s="42" t="s">
        <v>852</v>
      </c>
      <c r="K91" s="44">
        <v>1996</v>
      </c>
      <c r="L91" s="10">
        <v>22</v>
      </c>
      <c r="M91" s="24">
        <f>100-((L91-1)/D91)*100</f>
        <v>74.074074074074076</v>
      </c>
      <c r="N91" s="23">
        <f>SQRT(B91)*(M91)</f>
        <v>320.40783339084692</v>
      </c>
    </row>
    <row r="92" spans="1:14" ht="16.5" hidden="1" customHeight="1" x14ac:dyDescent="0.25">
      <c r="A92" s="27" t="s">
        <v>406</v>
      </c>
      <c r="B92" s="26">
        <v>18.71</v>
      </c>
      <c r="C92" s="10" t="s">
        <v>132</v>
      </c>
      <c r="D92" s="10">
        <v>81</v>
      </c>
      <c r="E92" s="35" t="s">
        <v>142</v>
      </c>
      <c r="F92" s="35" t="s">
        <v>109</v>
      </c>
      <c r="G92" s="35" t="s">
        <v>485</v>
      </c>
      <c r="H92" s="35" t="s">
        <v>465</v>
      </c>
      <c r="I92" s="42" t="str">
        <f>CONCATENATE(E92," ",F92," / ",G92," ",H92," / ",K92)</f>
        <v>Селютин Владимир / Seliutin Vladimir / 1990</v>
      </c>
      <c r="J92" s="42" t="s">
        <v>823</v>
      </c>
      <c r="K92" s="44">
        <v>1990</v>
      </c>
      <c r="L92" s="10">
        <v>23</v>
      </c>
      <c r="M92" s="24">
        <f>100-((L92-1)/D92)*100</f>
        <v>72.839506172839506</v>
      </c>
      <c r="N92" s="23">
        <f>SQRT(B92)*(M92)</f>
        <v>315.06770283433281</v>
      </c>
    </row>
    <row r="93" spans="1:14" ht="16.5" hidden="1" customHeight="1" x14ac:dyDescent="0.25">
      <c r="A93" s="27" t="s">
        <v>406</v>
      </c>
      <c r="B93" s="26">
        <v>18.71</v>
      </c>
      <c r="C93" s="10" t="s">
        <v>132</v>
      </c>
      <c r="D93" s="10">
        <v>81</v>
      </c>
      <c r="E93" s="35" t="s">
        <v>526</v>
      </c>
      <c r="F93" s="35" t="s">
        <v>109</v>
      </c>
      <c r="G93" s="35" t="s">
        <v>199</v>
      </c>
      <c r="H93" s="35" t="s">
        <v>200</v>
      </c>
      <c r="I93" s="42" t="str">
        <f>CONCATENATE(E93," ",F93," / ",G93," ",H93," / ",K93)</f>
        <v>Остапов Владимир / Astapau Uladzimir / 1977</v>
      </c>
      <c r="J93" s="42" t="s">
        <v>853</v>
      </c>
      <c r="K93" s="44">
        <v>1977</v>
      </c>
      <c r="L93" s="10">
        <v>24</v>
      </c>
      <c r="M93" s="24">
        <f>100-((L93-1)/D93)*100</f>
        <v>71.604938271604937</v>
      </c>
      <c r="N93" s="23">
        <f>SQRT(B93)*(M93)</f>
        <v>309.72757227781869</v>
      </c>
    </row>
    <row r="94" spans="1:14" ht="16.5" hidden="1" customHeight="1" x14ac:dyDescent="0.25">
      <c r="A94" s="27" t="s">
        <v>406</v>
      </c>
      <c r="B94" s="26">
        <v>18.71</v>
      </c>
      <c r="C94" s="10" t="s">
        <v>132</v>
      </c>
      <c r="D94" s="10">
        <v>81</v>
      </c>
      <c r="E94" s="35" t="s">
        <v>149</v>
      </c>
      <c r="F94" s="35" t="s">
        <v>129</v>
      </c>
      <c r="G94" s="35" t="s">
        <v>497</v>
      </c>
      <c r="H94" s="35" t="s">
        <v>492</v>
      </c>
      <c r="I94" s="42" t="str">
        <f>CONCATENATE(E94," ",F94," / ",G94," ",H94," / ",K94)</f>
        <v>Маркевич Денис / Markevich Denis / 1981</v>
      </c>
      <c r="J94" s="42" t="s">
        <v>829</v>
      </c>
      <c r="K94" s="44">
        <v>1981</v>
      </c>
      <c r="L94" s="10">
        <v>25</v>
      </c>
      <c r="M94" s="24">
        <f>100-((L94-1)/D94)*100</f>
        <v>70.370370370370381</v>
      </c>
      <c r="N94" s="23">
        <f>SQRT(B94)*(M94)</f>
        <v>304.38744172130464</v>
      </c>
    </row>
    <row r="95" spans="1:14" ht="16.5" hidden="1" customHeight="1" x14ac:dyDescent="0.25">
      <c r="A95" s="27" t="s">
        <v>406</v>
      </c>
      <c r="B95" s="26">
        <v>18.71</v>
      </c>
      <c r="C95" s="10" t="s">
        <v>132</v>
      </c>
      <c r="D95" s="10">
        <v>81</v>
      </c>
      <c r="E95" s="35" t="s">
        <v>201</v>
      </c>
      <c r="F95" s="35" t="s">
        <v>202</v>
      </c>
      <c r="G95" s="35" t="s">
        <v>527</v>
      </c>
      <c r="H95" s="35" t="s">
        <v>528</v>
      </c>
      <c r="I95" s="42" t="str">
        <f>CONCATENATE(E95," ",F95," / ",G95," ",H95," / ",K95)</f>
        <v>Дельянов Одиссей / Delianov Odissei / 1979</v>
      </c>
      <c r="J95" s="42" t="s">
        <v>854</v>
      </c>
      <c r="K95" s="44">
        <v>1979</v>
      </c>
      <c r="L95" s="10">
        <v>26</v>
      </c>
      <c r="M95" s="24">
        <f>100-((L95-1)/D95)*100</f>
        <v>69.135802469135797</v>
      </c>
      <c r="N95" s="23">
        <f>SQRT(B95)*(M95)</f>
        <v>299.04731116479047</v>
      </c>
    </row>
    <row r="96" spans="1:14" ht="16.5" hidden="1" customHeight="1" x14ac:dyDescent="0.25">
      <c r="A96" s="27" t="s">
        <v>406</v>
      </c>
      <c r="B96" s="26">
        <v>18.71</v>
      </c>
      <c r="C96" s="10" t="s">
        <v>132</v>
      </c>
      <c r="D96" s="10">
        <v>81</v>
      </c>
      <c r="E96" s="35" t="s">
        <v>529</v>
      </c>
      <c r="F96" s="35" t="s">
        <v>91</v>
      </c>
      <c r="G96" s="35" t="s">
        <v>203</v>
      </c>
      <c r="H96" s="35" t="s">
        <v>204</v>
      </c>
      <c r="I96" s="42" t="str">
        <f>CONCATENATE(E96," ",F96," / ",G96," ",H96," / ",K96)</f>
        <v>Орловский Павел / Arlouski Pavel / 1989</v>
      </c>
      <c r="J96" s="42" t="s">
        <v>855</v>
      </c>
      <c r="K96" s="44">
        <v>1989</v>
      </c>
      <c r="L96" s="10">
        <v>27</v>
      </c>
      <c r="M96" s="24">
        <f>100-((L96-1)/D96)*100</f>
        <v>67.901234567901241</v>
      </c>
      <c r="N96" s="23">
        <f>SQRT(B96)*(M96)</f>
        <v>293.70718060827636</v>
      </c>
    </row>
    <row r="97" spans="1:14" ht="16.5" hidden="1" customHeight="1" x14ac:dyDescent="0.25">
      <c r="A97" s="27" t="s">
        <v>406</v>
      </c>
      <c r="B97" s="26">
        <v>18.71</v>
      </c>
      <c r="C97" s="10" t="s">
        <v>132</v>
      </c>
      <c r="D97" s="10">
        <v>81</v>
      </c>
      <c r="E97" s="35" t="s">
        <v>205</v>
      </c>
      <c r="F97" s="35" t="s">
        <v>102</v>
      </c>
      <c r="G97" s="35" t="s">
        <v>530</v>
      </c>
      <c r="H97" s="35" t="s">
        <v>463</v>
      </c>
      <c r="I97" s="42" t="str">
        <f>CONCATENATE(E97," ",F97," / ",G97," ",H97," / ",K97)</f>
        <v>Попадюк Игорь / Popadiuk Igor / 1982</v>
      </c>
      <c r="J97" s="42" t="s">
        <v>856</v>
      </c>
      <c r="K97" s="44">
        <v>1982</v>
      </c>
      <c r="L97" s="10">
        <v>28</v>
      </c>
      <c r="M97" s="24">
        <f>100-((L97-1)/D97)*100</f>
        <v>66.666666666666671</v>
      </c>
      <c r="N97" s="23">
        <f>SQRT(B97)*(M97)</f>
        <v>288.36705005176225</v>
      </c>
    </row>
    <row r="98" spans="1:14" ht="16.5" hidden="1" customHeight="1" x14ac:dyDescent="0.25">
      <c r="A98" s="27" t="s">
        <v>406</v>
      </c>
      <c r="B98" s="26">
        <v>18.71</v>
      </c>
      <c r="C98" s="10" t="s">
        <v>132</v>
      </c>
      <c r="D98" s="10">
        <v>81</v>
      </c>
      <c r="E98" s="35" t="s">
        <v>206</v>
      </c>
      <c r="F98" s="35" t="s">
        <v>207</v>
      </c>
      <c r="G98" s="35" t="s">
        <v>531</v>
      </c>
      <c r="H98" s="35" t="s">
        <v>532</v>
      </c>
      <c r="I98" s="42" t="str">
        <f>CONCATENATE(E98," ",F98," / ",G98," ",H98," / ",K98)</f>
        <v>Таран Виталий / Taran Vitalii / 1983</v>
      </c>
      <c r="J98" s="42" t="s">
        <v>857</v>
      </c>
      <c r="K98" s="44">
        <v>1983</v>
      </c>
      <c r="L98" s="10">
        <v>29</v>
      </c>
      <c r="M98" s="24">
        <f>100-((L98-1)/D98)*100</f>
        <v>65.432098765432102</v>
      </c>
      <c r="N98" s="23">
        <f>SQRT(B98)*(M98)</f>
        <v>283.02691949524814</v>
      </c>
    </row>
    <row r="99" spans="1:14" ht="16.5" hidden="1" customHeight="1" x14ac:dyDescent="0.25">
      <c r="A99" s="27" t="s">
        <v>406</v>
      </c>
      <c r="B99" s="26">
        <v>18.71</v>
      </c>
      <c r="C99" s="10" t="s">
        <v>132</v>
      </c>
      <c r="D99" s="10">
        <v>81</v>
      </c>
      <c r="E99" s="35" t="s">
        <v>533</v>
      </c>
      <c r="F99" s="35" t="s">
        <v>95</v>
      </c>
      <c r="G99" s="35" t="s">
        <v>208</v>
      </c>
      <c r="H99" s="35" t="s">
        <v>209</v>
      </c>
      <c r="I99" s="42" t="str">
        <f>CONCATENATE(E99," ",F99," / ",G99," ",H99," / ",K99)</f>
        <v>Алексеев Алексей / Alexeev Alexey / 1980</v>
      </c>
      <c r="J99" s="42" t="s">
        <v>858</v>
      </c>
      <c r="K99" s="44">
        <v>1980</v>
      </c>
      <c r="L99" s="10">
        <v>30</v>
      </c>
      <c r="M99" s="24">
        <f>100-((L99-1)/D99)*100</f>
        <v>64.197530864197532</v>
      </c>
      <c r="N99" s="23">
        <f>SQRT(B99)*(M99)</f>
        <v>277.68678893873403</v>
      </c>
    </row>
    <row r="100" spans="1:14" ht="16.5" hidden="1" customHeight="1" x14ac:dyDescent="0.25">
      <c r="A100" s="27" t="s">
        <v>406</v>
      </c>
      <c r="B100" s="26">
        <v>18.71</v>
      </c>
      <c r="C100" s="10" t="s">
        <v>132</v>
      </c>
      <c r="D100" s="10">
        <v>81</v>
      </c>
      <c r="E100" s="35" t="s">
        <v>210</v>
      </c>
      <c r="F100" s="35" t="s">
        <v>122</v>
      </c>
      <c r="G100" s="35" t="s">
        <v>534</v>
      </c>
      <c r="H100" s="35" t="s">
        <v>490</v>
      </c>
      <c r="I100" s="42" t="str">
        <f>CONCATENATE(E100," ",F100," / ",G100," ",H100," / ",K100)</f>
        <v>Шклярик Олег / SHkliarik Oleg / 1970</v>
      </c>
      <c r="J100" s="42" t="s">
        <v>859</v>
      </c>
      <c r="K100" s="44">
        <v>1970</v>
      </c>
      <c r="L100" s="10">
        <v>31</v>
      </c>
      <c r="M100" s="24">
        <f>100-((L100-1)/D100)*100</f>
        <v>62.962962962962962</v>
      </c>
      <c r="N100" s="23">
        <f>SQRT(B100)*(M100)</f>
        <v>272.34665838221991</v>
      </c>
    </row>
    <row r="101" spans="1:14" ht="16.5" hidden="1" customHeight="1" x14ac:dyDescent="0.25">
      <c r="A101" s="27" t="s">
        <v>406</v>
      </c>
      <c r="B101" s="26">
        <v>18.71</v>
      </c>
      <c r="C101" s="10" t="s">
        <v>132</v>
      </c>
      <c r="D101" s="10">
        <v>81</v>
      </c>
      <c r="E101" s="35" t="s">
        <v>211</v>
      </c>
      <c r="F101" s="35" t="s">
        <v>97</v>
      </c>
      <c r="G101" s="35" t="s">
        <v>535</v>
      </c>
      <c r="H101" s="35" t="s">
        <v>460</v>
      </c>
      <c r="I101" s="42" t="str">
        <f>CONCATENATE(E101," ",F101," / ",G101," ",H101," / ",K101)</f>
        <v>Бокша Сергей / Boksha Sergei / 1988</v>
      </c>
      <c r="J101" s="42" t="s">
        <v>860</v>
      </c>
      <c r="K101" s="44">
        <v>1988</v>
      </c>
      <c r="L101" s="10">
        <v>32</v>
      </c>
      <c r="M101" s="24">
        <f>100-((L101-1)/D101)*100</f>
        <v>61.728395061728399</v>
      </c>
      <c r="N101" s="23">
        <f>SQRT(B101)*(M101)</f>
        <v>267.0065278257058</v>
      </c>
    </row>
    <row r="102" spans="1:14" ht="16.5" hidden="1" customHeight="1" x14ac:dyDescent="0.25">
      <c r="A102" s="27" t="s">
        <v>406</v>
      </c>
      <c r="B102" s="26">
        <v>18.71</v>
      </c>
      <c r="C102" s="10" t="s">
        <v>132</v>
      </c>
      <c r="D102" s="10">
        <v>81</v>
      </c>
      <c r="E102" s="35" t="s">
        <v>536</v>
      </c>
      <c r="F102" s="35" t="s">
        <v>87</v>
      </c>
      <c r="G102" s="35" t="s">
        <v>212</v>
      </c>
      <c r="H102" s="35" t="s">
        <v>184</v>
      </c>
      <c r="I102" s="42" t="str">
        <f>CONCATENATE(E102," ",F102," / ",G102," ",H102," / ",K102)</f>
        <v>Свечников Антон / Svechnikau Anton / 1991</v>
      </c>
      <c r="J102" s="42" t="s">
        <v>861</v>
      </c>
      <c r="K102" s="44">
        <v>1991</v>
      </c>
      <c r="L102" s="10">
        <v>33</v>
      </c>
      <c r="M102" s="24">
        <f>100-((L102-1)/D102)*100</f>
        <v>60.493827160493829</v>
      </c>
      <c r="N102" s="23">
        <f>SQRT(B102)*(M102)</f>
        <v>261.66639726919169</v>
      </c>
    </row>
    <row r="103" spans="1:14" ht="16.5" hidden="1" customHeight="1" x14ac:dyDescent="0.25">
      <c r="A103" s="27" t="s">
        <v>406</v>
      </c>
      <c r="B103" s="26">
        <v>18.71</v>
      </c>
      <c r="C103" s="10" t="s">
        <v>132</v>
      </c>
      <c r="D103" s="10">
        <v>81</v>
      </c>
      <c r="E103" s="35" t="s">
        <v>213</v>
      </c>
      <c r="F103" s="35" t="s">
        <v>85</v>
      </c>
      <c r="G103" s="35" t="s">
        <v>537</v>
      </c>
      <c r="H103" s="35" t="s">
        <v>182</v>
      </c>
      <c r="I103" s="42" t="str">
        <f>CONCATENATE(E103," ",F103," / ",G103," ",H103," / ",K103)</f>
        <v>Львовский Андрей / Lvovskii Andrei / 1991</v>
      </c>
      <c r="J103" s="42" t="s">
        <v>862</v>
      </c>
      <c r="K103" s="44">
        <v>1991</v>
      </c>
      <c r="L103" s="10">
        <v>34</v>
      </c>
      <c r="M103" s="24">
        <f>100-((L103-1)/D103)*100</f>
        <v>59.25925925925926</v>
      </c>
      <c r="N103" s="23">
        <f>SQRT(B103)*(M103)</f>
        <v>256.32626671267752</v>
      </c>
    </row>
    <row r="104" spans="1:14" ht="16.5" hidden="1" customHeight="1" x14ac:dyDescent="0.25">
      <c r="A104" s="27" t="s">
        <v>406</v>
      </c>
      <c r="B104" s="26">
        <v>18.71</v>
      </c>
      <c r="C104" s="10" t="s">
        <v>132</v>
      </c>
      <c r="D104" s="10">
        <v>81</v>
      </c>
      <c r="E104" s="35" t="s">
        <v>214</v>
      </c>
      <c r="F104" s="35" t="s">
        <v>82</v>
      </c>
      <c r="G104" s="35" t="s">
        <v>538</v>
      </c>
      <c r="H104" s="35" t="s">
        <v>436</v>
      </c>
      <c r="I104" s="42" t="str">
        <f>CONCATENATE(E104," ",F104," / ",G104," ",H104," / ",K104)</f>
        <v>Марчук Александр / Marchuk Aleksandr / 1986</v>
      </c>
      <c r="J104" s="42" t="s">
        <v>863</v>
      </c>
      <c r="K104" s="44">
        <v>1986</v>
      </c>
      <c r="L104" s="10">
        <v>35</v>
      </c>
      <c r="M104" s="24">
        <f>100-((L104-1)/D104)*100</f>
        <v>58.024691358024697</v>
      </c>
      <c r="N104" s="23">
        <f>SQRT(B104)*(M104)</f>
        <v>250.98613615616347</v>
      </c>
    </row>
    <row r="105" spans="1:14" ht="16.5" hidden="1" customHeight="1" x14ac:dyDescent="0.25">
      <c r="A105" s="27" t="s">
        <v>406</v>
      </c>
      <c r="B105" s="26">
        <v>18.71</v>
      </c>
      <c r="C105" s="10" t="s">
        <v>132</v>
      </c>
      <c r="D105" s="10">
        <v>81</v>
      </c>
      <c r="E105" s="35" t="s">
        <v>215</v>
      </c>
      <c r="F105" s="35" t="s">
        <v>115</v>
      </c>
      <c r="G105" s="35" t="s">
        <v>539</v>
      </c>
      <c r="H105" s="35" t="s">
        <v>467</v>
      </c>
      <c r="I105" s="42" t="str">
        <f>CONCATENATE(E105," ",F105," / ",G105," ",H105," / ",K105)</f>
        <v>Веремейчик Юрий / Veremeichik IUrii / 1979</v>
      </c>
      <c r="J105" s="42" t="s">
        <v>864</v>
      </c>
      <c r="K105" s="44">
        <v>1979</v>
      </c>
      <c r="L105" s="10">
        <v>36</v>
      </c>
      <c r="M105" s="24">
        <f>100-((L105-1)/D105)*100</f>
        <v>56.790123456790127</v>
      </c>
      <c r="N105" s="23">
        <f>SQRT(B105)*(M105)</f>
        <v>245.64600559964933</v>
      </c>
    </row>
    <row r="106" spans="1:14" ht="16.5" hidden="1" customHeight="1" x14ac:dyDescent="0.25">
      <c r="A106" s="27" t="s">
        <v>406</v>
      </c>
      <c r="B106" s="26">
        <v>18.71</v>
      </c>
      <c r="C106" s="10" t="s">
        <v>132</v>
      </c>
      <c r="D106" s="10">
        <v>81</v>
      </c>
      <c r="E106" s="35" t="s">
        <v>337</v>
      </c>
      <c r="F106" s="35" t="s">
        <v>85</v>
      </c>
      <c r="G106" s="35" t="s">
        <v>540</v>
      </c>
      <c r="H106" s="35" t="s">
        <v>182</v>
      </c>
      <c r="I106" s="42" t="str">
        <f>CONCATENATE(E106," ",F106," / ",G106," ",H106," / ",K106)</f>
        <v>Жданович Андрей / Zdanovich Andrei / 1973</v>
      </c>
      <c r="J106" s="42" t="s">
        <v>1281</v>
      </c>
      <c r="K106" s="44">
        <v>1973</v>
      </c>
      <c r="L106" s="10">
        <v>37</v>
      </c>
      <c r="M106" s="24">
        <f>100-((L106-1)/D106)*100</f>
        <v>55.555555555555557</v>
      </c>
      <c r="N106" s="23">
        <f>SQRT(B106)*(M106)</f>
        <v>240.30587504313522</v>
      </c>
    </row>
    <row r="107" spans="1:14" ht="16.5" hidden="1" customHeight="1" x14ac:dyDescent="0.25">
      <c r="A107" s="27" t="s">
        <v>406</v>
      </c>
      <c r="B107" s="26">
        <v>18.71</v>
      </c>
      <c r="C107" s="10" t="s">
        <v>132</v>
      </c>
      <c r="D107" s="10">
        <v>81</v>
      </c>
      <c r="E107" s="35" t="s">
        <v>216</v>
      </c>
      <c r="F107" s="35" t="s">
        <v>117</v>
      </c>
      <c r="G107" s="35" t="s">
        <v>541</v>
      </c>
      <c r="H107" s="35" t="s">
        <v>468</v>
      </c>
      <c r="I107" s="42" t="str">
        <f>CONCATENATE(E107," ",F107," / ",G107," ",H107," / ",K107)</f>
        <v>Федорович Николай / Fedorovich Nikolai / 1959</v>
      </c>
      <c r="J107" s="42" t="s">
        <v>865</v>
      </c>
      <c r="K107" s="44">
        <v>1959</v>
      </c>
      <c r="L107" s="10">
        <v>38</v>
      </c>
      <c r="M107" s="24">
        <f>100-((L107-1)/D107)*100</f>
        <v>54.320987654320987</v>
      </c>
      <c r="N107" s="23">
        <f>SQRT(B107)*(M107)</f>
        <v>234.96574448662108</v>
      </c>
    </row>
    <row r="108" spans="1:14" ht="16.5" hidden="1" customHeight="1" x14ac:dyDescent="0.25">
      <c r="A108" s="27" t="s">
        <v>406</v>
      </c>
      <c r="B108" s="26">
        <v>18.71</v>
      </c>
      <c r="C108" s="10" t="s">
        <v>132</v>
      </c>
      <c r="D108" s="10">
        <v>81</v>
      </c>
      <c r="E108" s="35" t="s">
        <v>92</v>
      </c>
      <c r="F108" s="35" t="s">
        <v>93</v>
      </c>
      <c r="G108" s="35" t="s">
        <v>442</v>
      </c>
      <c r="H108" s="35" t="s">
        <v>459</v>
      </c>
      <c r="I108" s="42" t="str">
        <f>CONCATENATE(E108," ",F108," / ",G108," ",H108," / ",K108)</f>
        <v>Коровец Богдан / Korovets Bogdan / 1976</v>
      </c>
      <c r="J108" s="42" t="s">
        <v>792</v>
      </c>
      <c r="K108" s="44">
        <v>1976</v>
      </c>
      <c r="L108" s="10">
        <v>39</v>
      </c>
      <c r="M108" s="24">
        <f>100-((L108-1)/D108)*100</f>
        <v>53.086419753086425</v>
      </c>
      <c r="N108" s="23">
        <f>SQRT(B108)*(M108)</f>
        <v>229.62561393010699</v>
      </c>
    </row>
    <row r="109" spans="1:14" ht="16.5" hidden="1" customHeight="1" x14ac:dyDescent="0.25">
      <c r="A109" s="27" t="s">
        <v>406</v>
      </c>
      <c r="B109" s="26">
        <v>18.71</v>
      </c>
      <c r="C109" s="10" t="s">
        <v>132</v>
      </c>
      <c r="D109" s="10">
        <v>81</v>
      </c>
      <c r="E109" s="35" t="s">
        <v>217</v>
      </c>
      <c r="F109" s="35" t="s">
        <v>82</v>
      </c>
      <c r="G109" s="35" t="s">
        <v>542</v>
      </c>
      <c r="H109" s="35" t="s">
        <v>436</v>
      </c>
      <c r="I109" s="42" t="str">
        <f>CONCATENATE(E109," ",F109," / ",G109," ",H109," / ",K109)</f>
        <v>Заяц Александр / Zaiats Aleksandr / 1978</v>
      </c>
      <c r="J109" s="42" t="s">
        <v>866</v>
      </c>
      <c r="K109" s="44">
        <v>1978</v>
      </c>
      <c r="L109" s="10">
        <v>40</v>
      </c>
      <c r="M109" s="24">
        <f>100-((L109-1)/D109)*100</f>
        <v>51.851851851851855</v>
      </c>
      <c r="N109" s="23">
        <f>SQRT(B109)*(M109)</f>
        <v>224.28548337359285</v>
      </c>
    </row>
    <row r="110" spans="1:14" ht="16.5" hidden="1" customHeight="1" x14ac:dyDescent="0.25">
      <c r="A110" s="27" t="s">
        <v>406</v>
      </c>
      <c r="B110" s="26">
        <v>18.71</v>
      </c>
      <c r="C110" s="10" t="s">
        <v>132</v>
      </c>
      <c r="D110" s="10">
        <v>81</v>
      </c>
      <c r="E110" s="35" t="s">
        <v>218</v>
      </c>
      <c r="F110" s="35" t="s">
        <v>119</v>
      </c>
      <c r="G110" s="35" t="s">
        <v>543</v>
      </c>
      <c r="H110" s="35" t="s">
        <v>469</v>
      </c>
      <c r="I110" s="42" t="str">
        <f>CONCATENATE(E110," ",F110," / ",G110," ",H110," / ",K110)</f>
        <v>Славинский Дмитрий / Slavinskii Dmitrii / 1986</v>
      </c>
      <c r="J110" s="42" t="s">
        <v>867</v>
      </c>
      <c r="K110" s="44">
        <v>1986</v>
      </c>
      <c r="L110" s="10">
        <v>41</v>
      </c>
      <c r="M110" s="24">
        <f>100-((L110-1)/D110)*100</f>
        <v>50.617283950617285</v>
      </c>
      <c r="N110" s="23">
        <f>SQRT(B110)*(M110)</f>
        <v>218.94535281707874</v>
      </c>
    </row>
    <row r="111" spans="1:14" ht="16.5" hidden="1" customHeight="1" x14ac:dyDescent="0.25">
      <c r="A111" s="27" t="s">
        <v>406</v>
      </c>
      <c r="B111" s="26">
        <v>18.71</v>
      </c>
      <c r="C111" s="10" t="s">
        <v>132</v>
      </c>
      <c r="D111" s="10">
        <v>81</v>
      </c>
      <c r="E111" s="35" t="s">
        <v>219</v>
      </c>
      <c r="F111" s="35" t="s">
        <v>173</v>
      </c>
      <c r="G111" s="35" t="s">
        <v>544</v>
      </c>
      <c r="H111" s="35" t="s">
        <v>379</v>
      </c>
      <c r="I111" s="42" t="str">
        <f>CONCATENATE(E111," ",F111," / ",G111," ",H111," / ",K111)</f>
        <v>Симонов Вадим / Simonov Vadim / 1985</v>
      </c>
      <c r="J111" s="42" t="s">
        <v>868</v>
      </c>
      <c r="K111" s="44">
        <v>1985</v>
      </c>
      <c r="L111" s="10">
        <v>42</v>
      </c>
      <c r="M111" s="24">
        <f>100-((L111-1)/D111)*100</f>
        <v>49.382716049382715</v>
      </c>
      <c r="N111" s="23">
        <f>SQRT(B111)*(M111)</f>
        <v>213.60522226056463</v>
      </c>
    </row>
    <row r="112" spans="1:14" ht="16.5" hidden="1" customHeight="1" x14ac:dyDescent="0.25">
      <c r="A112" s="27" t="s">
        <v>406</v>
      </c>
      <c r="B112" s="26">
        <v>18.71</v>
      </c>
      <c r="C112" s="10" t="s">
        <v>132</v>
      </c>
      <c r="D112" s="10">
        <v>81</v>
      </c>
      <c r="E112" s="35" t="s">
        <v>220</v>
      </c>
      <c r="F112" s="35" t="s">
        <v>111</v>
      </c>
      <c r="G112" s="35" t="s">
        <v>545</v>
      </c>
      <c r="H112" s="35" t="s">
        <v>466</v>
      </c>
      <c r="I112" s="42" t="str">
        <f>CONCATENATE(E112," ",F112," / ",G112," ",H112," / ",K112)</f>
        <v>Драгун Борис / Dragun Boris / 1970</v>
      </c>
      <c r="J112" s="42" t="s">
        <v>869</v>
      </c>
      <c r="K112" s="44">
        <v>1970</v>
      </c>
      <c r="L112" s="10">
        <v>43</v>
      </c>
      <c r="M112" s="24">
        <f>100-((L112-1)/D112)*100</f>
        <v>48.148148148148152</v>
      </c>
      <c r="N112" s="23">
        <f>SQRT(B112)*(M112)</f>
        <v>208.26509170405052</v>
      </c>
    </row>
    <row r="113" spans="1:14" ht="16.5" hidden="1" customHeight="1" x14ac:dyDescent="0.25">
      <c r="A113" s="27" t="s">
        <v>406</v>
      </c>
      <c r="B113" s="26">
        <v>18.71</v>
      </c>
      <c r="C113" s="10" t="s">
        <v>132</v>
      </c>
      <c r="D113" s="10">
        <v>81</v>
      </c>
      <c r="E113" s="35" t="s">
        <v>140</v>
      </c>
      <c r="F113" s="35" t="s">
        <v>141</v>
      </c>
      <c r="G113" s="35" t="s">
        <v>484</v>
      </c>
      <c r="H113" s="35" t="s">
        <v>494</v>
      </c>
      <c r="I113" s="42" t="str">
        <f>CONCATENATE(E113," ",F113," / ",G113," ",H113," / ",K113)</f>
        <v>Подрез Ярослав / Podrez IAroslav / 1996</v>
      </c>
      <c r="J113" s="42" t="s">
        <v>822</v>
      </c>
      <c r="K113" s="44">
        <v>1996</v>
      </c>
      <c r="L113" s="10">
        <v>44</v>
      </c>
      <c r="M113" s="24">
        <f>100-((L113-1)/D113)*100</f>
        <v>46.913580246913575</v>
      </c>
      <c r="N113" s="23">
        <f>SQRT(B113)*(M113)</f>
        <v>202.92496114753638</v>
      </c>
    </row>
    <row r="114" spans="1:14" ht="16.5" hidden="1" customHeight="1" x14ac:dyDescent="0.25">
      <c r="A114" s="27" t="s">
        <v>406</v>
      </c>
      <c r="B114" s="26">
        <v>18.71</v>
      </c>
      <c r="C114" s="10" t="s">
        <v>132</v>
      </c>
      <c r="D114" s="10">
        <v>81</v>
      </c>
      <c r="E114" s="35" t="s">
        <v>221</v>
      </c>
      <c r="F114" s="35" t="s">
        <v>109</v>
      </c>
      <c r="G114" s="35" t="s">
        <v>546</v>
      </c>
      <c r="H114" s="35" t="s">
        <v>465</v>
      </c>
      <c r="I114" s="42" t="str">
        <f>CONCATENATE(E114," ",F114," / ",G114," ",H114," / ",K114)</f>
        <v>Кожемякин Владимир / Kozhemiakin Vladimir / 1970</v>
      </c>
      <c r="J114" s="42" t="s">
        <v>870</v>
      </c>
      <c r="K114" s="44">
        <v>1970</v>
      </c>
      <c r="L114" s="10">
        <v>45</v>
      </c>
      <c r="M114" s="24">
        <f>100-((L114-1)/D114)*100</f>
        <v>45.679012345679013</v>
      </c>
      <c r="N114" s="23">
        <f>SQRT(B114)*(M114)</f>
        <v>197.58483059102227</v>
      </c>
    </row>
    <row r="115" spans="1:14" ht="16.5" hidden="1" customHeight="1" x14ac:dyDescent="0.25">
      <c r="A115" s="27" t="s">
        <v>406</v>
      </c>
      <c r="B115" s="26">
        <v>18.71</v>
      </c>
      <c r="C115" s="10" t="s">
        <v>132</v>
      </c>
      <c r="D115" s="10">
        <v>81</v>
      </c>
      <c r="E115" s="35" t="s">
        <v>101</v>
      </c>
      <c r="F115" s="35" t="s">
        <v>102</v>
      </c>
      <c r="G115" s="35" t="s">
        <v>446</v>
      </c>
      <c r="H115" s="35" t="s">
        <v>463</v>
      </c>
      <c r="I115" s="42" t="str">
        <f>CONCATENATE(E115," ",F115," / ",G115," ",H115," / ",K115)</f>
        <v>Лавник Игорь / Lavnik Igor / 1983</v>
      </c>
      <c r="J115" s="42" t="s">
        <v>797</v>
      </c>
      <c r="K115" s="44">
        <v>1983</v>
      </c>
      <c r="L115" s="10">
        <v>46</v>
      </c>
      <c r="M115" s="24">
        <f>100-((L115-1)/D115)*100</f>
        <v>44.444444444444443</v>
      </c>
      <c r="N115" s="23">
        <f>SQRT(B115)*(M115)</f>
        <v>192.24470003450816</v>
      </c>
    </row>
    <row r="116" spans="1:14" ht="16.5" hidden="1" customHeight="1" x14ac:dyDescent="0.25">
      <c r="A116" s="27" t="s">
        <v>406</v>
      </c>
      <c r="B116" s="26">
        <v>18.71</v>
      </c>
      <c r="C116" s="10" t="s">
        <v>132</v>
      </c>
      <c r="D116" s="10">
        <v>81</v>
      </c>
      <c r="E116" s="35" t="s">
        <v>222</v>
      </c>
      <c r="F116" s="35" t="s">
        <v>223</v>
      </c>
      <c r="G116" s="35" t="s">
        <v>547</v>
      </c>
      <c r="H116" s="35" t="s">
        <v>555</v>
      </c>
      <c r="I116" s="42" t="str">
        <f>CONCATENATE(E116," ",F116," / ",G116," ",H116," / ",K116)</f>
        <v>Селиванов Алексавндр / Selivanov Aleksavndr / 1970</v>
      </c>
      <c r="J116" s="42" t="s">
        <v>871</v>
      </c>
      <c r="K116" s="44">
        <v>1970</v>
      </c>
      <c r="L116" s="10">
        <v>47</v>
      </c>
      <c r="M116" s="24">
        <f>100-((L116-1)/D116)*100</f>
        <v>43.20987654320988</v>
      </c>
      <c r="N116" s="23">
        <f>SQRT(B116)*(M116)</f>
        <v>186.90456947799407</v>
      </c>
    </row>
    <row r="117" spans="1:14" ht="16.5" hidden="1" customHeight="1" x14ac:dyDescent="0.25">
      <c r="A117" s="27" t="s">
        <v>406</v>
      </c>
      <c r="B117" s="26">
        <v>18.71</v>
      </c>
      <c r="C117" s="10" t="s">
        <v>132</v>
      </c>
      <c r="D117" s="10">
        <v>81</v>
      </c>
      <c r="E117" s="35" t="s">
        <v>224</v>
      </c>
      <c r="F117" s="35" t="s">
        <v>85</v>
      </c>
      <c r="G117" s="35" t="s">
        <v>548</v>
      </c>
      <c r="H117" s="35" t="s">
        <v>182</v>
      </c>
      <c r="I117" s="42" t="str">
        <f>CONCATENATE(E117," ",F117," / ",G117," ",H117," / ",K117)</f>
        <v>Писаренко Андрей / Pisarenko Andrei / 1957</v>
      </c>
      <c r="J117" s="42" t="s">
        <v>872</v>
      </c>
      <c r="K117" s="44">
        <v>1957</v>
      </c>
      <c r="L117" s="10">
        <v>48</v>
      </c>
      <c r="M117" s="24">
        <f>100-((L117-1)/D117)*100</f>
        <v>41.975308641975303</v>
      </c>
      <c r="N117" s="23">
        <f>SQRT(B117)*(M117)</f>
        <v>181.5644389214799</v>
      </c>
    </row>
    <row r="118" spans="1:14" ht="16.5" hidden="1" customHeight="1" x14ac:dyDescent="0.25">
      <c r="A118" s="27" t="s">
        <v>406</v>
      </c>
      <c r="B118" s="26">
        <v>18.71</v>
      </c>
      <c r="C118" s="10" t="s">
        <v>132</v>
      </c>
      <c r="D118" s="10">
        <v>81</v>
      </c>
      <c r="E118" s="35" t="s">
        <v>225</v>
      </c>
      <c r="F118" s="35" t="s">
        <v>97</v>
      </c>
      <c r="G118" s="35" t="s">
        <v>549</v>
      </c>
      <c r="H118" s="35" t="s">
        <v>460</v>
      </c>
      <c r="I118" s="42" t="str">
        <f>CONCATENATE(E118," ",F118," / ",G118," ",H118," / ",K118)</f>
        <v>Глушаков Сергей / Glushakov Sergei / 1958</v>
      </c>
      <c r="J118" s="42" t="s">
        <v>873</v>
      </c>
      <c r="K118" s="44">
        <v>1958</v>
      </c>
      <c r="L118" s="10">
        <v>49</v>
      </c>
      <c r="M118" s="24">
        <f>100-((L118-1)/D118)*100</f>
        <v>40.740740740740748</v>
      </c>
      <c r="N118" s="23">
        <f>SQRT(B118)*(M118)</f>
        <v>176.22430836496585</v>
      </c>
    </row>
    <row r="119" spans="1:14" ht="16.5" hidden="1" customHeight="1" x14ac:dyDescent="0.25">
      <c r="A119" s="27" t="s">
        <v>406</v>
      </c>
      <c r="B119" s="26">
        <v>18.71</v>
      </c>
      <c r="C119" s="10" t="s">
        <v>132</v>
      </c>
      <c r="D119" s="10">
        <v>81</v>
      </c>
      <c r="E119" s="35" t="s">
        <v>226</v>
      </c>
      <c r="F119" s="35" t="s">
        <v>227</v>
      </c>
      <c r="G119" s="35" t="s">
        <v>550</v>
      </c>
      <c r="H119" s="35" t="s">
        <v>556</v>
      </c>
      <c r="I119" s="42" t="str">
        <f>CONCATENATE(E119," ",F119," / ",G119," ",H119," / ",K119)</f>
        <v>Кожан Михаил / Kozhan Mikhail / 1946</v>
      </c>
      <c r="J119" s="42" t="s">
        <v>874</v>
      </c>
      <c r="K119" s="44">
        <v>1946</v>
      </c>
      <c r="L119" s="10">
        <v>50</v>
      </c>
      <c r="M119" s="24">
        <f>100-((L119-1)/D119)*100</f>
        <v>39.506172839506171</v>
      </c>
      <c r="N119" s="23">
        <f>SQRT(B119)*(M119)</f>
        <v>170.88417780845168</v>
      </c>
    </row>
    <row r="120" spans="1:14" ht="16.5" hidden="1" customHeight="1" x14ac:dyDescent="0.25">
      <c r="A120" s="27" t="s">
        <v>406</v>
      </c>
      <c r="B120" s="26">
        <v>18.71</v>
      </c>
      <c r="C120" s="10" t="s">
        <v>132</v>
      </c>
      <c r="D120" s="10">
        <v>81</v>
      </c>
      <c r="E120" s="35" t="s">
        <v>228</v>
      </c>
      <c r="F120" s="35" t="s">
        <v>119</v>
      </c>
      <c r="G120" s="35" t="s">
        <v>551</v>
      </c>
      <c r="H120" s="35" t="s">
        <v>469</v>
      </c>
      <c r="I120" s="42" t="str">
        <f>CONCATENATE(E120," ",F120," / ",G120," ",H120," / ",K120)</f>
        <v>Илатовский Дмитрий / Ilatovskii Dmitrii / 1974</v>
      </c>
      <c r="J120" s="42" t="s">
        <v>875</v>
      </c>
      <c r="K120" s="44">
        <v>1974</v>
      </c>
      <c r="L120" s="10">
        <v>51</v>
      </c>
      <c r="M120" s="24">
        <f>100-((L120-1)/D120)*100</f>
        <v>38.271604938271608</v>
      </c>
      <c r="N120" s="23">
        <f>SQRT(B120)*(M120)</f>
        <v>165.5440472519376</v>
      </c>
    </row>
    <row r="121" spans="1:14" ht="16.5" hidden="1" customHeight="1" x14ac:dyDescent="0.25">
      <c r="A121" s="27" t="s">
        <v>406</v>
      </c>
      <c r="B121" s="26">
        <v>18.71</v>
      </c>
      <c r="C121" s="10" t="s">
        <v>132</v>
      </c>
      <c r="D121" s="10">
        <v>81</v>
      </c>
      <c r="E121" s="35" t="s">
        <v>229</v>
      </c>
      <c r="F121" s="35" t="s">
        <v>97</v>
      </c>
      <c r="G121" s="35" t="s">
        <v>552</v>
      </c>
      <c r="H121" s="35" t="s">
        <v>460</v>
      </c>
      <c r="I121" s="42" t="str">
        <f>CONCATENATE(E121," ",F121," / ",G121," ",H121," / ",K121)</f>
        <v>Дегтярев Сергей / Degtiarev Sergei / 1983</v>
      </c>
      <c r="J121" s="42" t="s">
        <v>876</v>
      </c>
      <c r="K121" s="44">
        <v>1983</v>
      </c>
      <c r="L121" s="10">
        <v>52</v>
      </c>
      <c r="M121" s="24">
        <f>100-((L121-1)/D121)*100</f>
        <v>37.037037037037038</v>
      </c>
      <c r="N121" s="23">
        <f>SQRT(B121)*(M121)</f>
        <v>160.20391669542346</v>
      </c>
    </row>
    <row r="122" spans="1:14" ht="16.5" hidden="1" customHeight="1" x14ac:dyDescent="0.25">
      <c r="A122" s="27" t="s">
        <v>406</v>
      </c>
      <c r="B122" s="26">
        <v>18.71</v>
      </c>
      <c r="C122" s="10" t="s">
        <v>132</v>
      </c>
      <c r="D122" s="10">
        <v>81</v>
      </c>
      <c r="E122" s="35" t="s">
        <v>230</v>
      </c>
      <c r="F122" s="35" t="s">
        <v>231</v>
      </c>
      <c r="G122" s="35" t="s">
        <v>553</v>
      </c>
      <c r="H122" s="35" t="s">
        <v>557</v>
      </c>
      <c r="I122" s="42" t="str">
        <f>CONCATENATE(E122," ",F122," / ",G122," ",H122," / ",K122)</f>
        <v>Брытько Роман / Brytko Roman / 1995</v>
      </c>
      <c r="J122" s="42" t="s">
        <v>877</v>
      </c>
      <c r="K122" s="44">
        <v>1995</v>
      </c>
      <c r="L122" s="10">
        <v>53</v>
      </c>
      <c r="M122" s="24">
        <f>100-((L122-1)/D122)*100</f>
        <v>35.802469135802468</v>
      </c>
      <c r="N122" s="23">
        <f>SQRT(B122)*(M122)</f>
        <v>154.86378613890935</v>
      </c>
    </row>
    <row r="123" spans="1:14" ht="16.5" hidden="1" customHeight="1" x14ac:dyDescent="0.25">
      <c r="A123" s="27" t="s">
        <v>406</v>
      </c>
      <c r="B123" s="26">
        <v>18.71</v>
      </c>
      <c r="C123" s="10" t="s">
        <v>132</v>
      </c>
      <c r="D123" s="10">
        <v>81</v>
      </c>
      <c r="E123" s="35" t="s">
        <v>232</v>
      </c>
      <c r="F123" s="35" t="s">
        <v>207</v>
      </c>
      <c r="G123" s="35" t="s">
        <v>554</v>
      </c>
      <c r="H123" s="35" t="s">
        <v>532</v>
      </c>
      <c r="I123" s="42" t="str">
        <f>CONCATENATE(E123," ",F123," / ",G123," ",H123," / ",K123)</f>
        <v>Кохан Виталий / Kokhan Vitalii / 1982</v>
      </c>
      <c r="J123" s="42" t="s">
        <v>878</v>
      </c>
      <c r="K123" s="44">
        <v>1982</v>
      </c>
      <c r="L123" s="10">
        <v>54</v>
      </c>
      <c r="M123" s="24">
        <f>100-((L123-1)/D123)*100</f>
        <v>34.567901234567898</v>
      </c>
      <c r="N123" s="23">
        <f>SQRT(B123)*(M123)</f>
        <v>149.52365558239524</v>
      </c>
    </row>
    <row r="124" spans="1:14" ht="16.5" hidden="1" customHeight="1" x14ac:dyDescent="0.25">
      <c r="A124" s="27" t="s">
        <v>406</v>
      </c>
      <c r="B124" s="26">
        <v>18.71</v>
      </c>
      <c r="C124" s="10" t="s">
        <v>132</v>
      </c>
      <c r="D124" s="10">
        <v>81</v>
      </c>
      <c r="E124" s="35" t="s">
        <v>558</v>
      </c>
      <c r="F124" s="35" t="s">
        <v>97</v>
      </c>
      <c r="G124" s="35" t="s">
        <v>233</v>
      </c>
      <c r="H124" s="35" t="s">
        <v>460</v>
      </c>
      <c r="I124" s="42" t="str">
        <f>CONCATENATE(E124," ",F124," / ",G124," ",H124," / ",K124)</f>
        <v>Шепетько Сергей / Shepetko Sergei / 1987</v>
      </c>
      <c r="J124" s="42" t="s">
        <v>1282</v>
      </c>
      <c r="K124" s="44">
        <v>1987</v>
      </c>
      <c r="L124" s="10">
        <v>55</v>
      </c>
      <c r="M124" s="24">
        <f>100-((L124-1)/D124)*100</f>
        <v>33.333333333333343</v>
      </c>
      <c r="N124" s="23">
        <f>SQRT(B124)*(M124)</f>
        <v>144.18352502588115</v>
      </c>
    </row>
    <row r="125" spans="1:14" ht="16.5" hidden="1" customHeight="1" x14ac:dyDescent="0.25">
      <c r="A125" s="27" t="s">
        <v>406</v>
      </c>
      <c r="B125" s="26">
        <v>18.71</v>
      </c>
      <c r="C125" s="10" t="s">
        <v>132</v>
      </c>
      <c r="D125" s="10">
        <v>81</v>
      </c>
      <c r="E125" s="35" t="s">
        <v>234</v>
      </c>
      <c r="F125" s="35" t="s">
        <v>95</v>
      </c>
      <c r="G125" s="35" t="s">
        <v>559</v>
      </c>
      <c r="H125" s="35" t="s">
        <v>241</v>
      </c>
      <c r="I125" s="42" t="str">
        <f>CONCATENATE(E125," ",F125," / ",G125," ",H125," / ",K125)</f>
        <v>Ермак Алексей / Ermak Aleksei / 1984</v>
      </c>
      <c r="J125" s="42" t="s">
        <v>879</v>
      </c>
      <c r="K125" s="44">
        <v>1984</v>
      </c>
      <c r="L125" s="10">
        <v>56</v>
      </c>
      <c r="M125" s="24">
        <f>100-((L125-1)/D125)*100</f>
        <v>32.098765432098759</v>
      </c>
      <c r="N125" s="23">
        <f>SQRT(B125)*(M125)</f>
        <v>138.84339446936698</v>
      </c>
    </row>
    <row r="126" spans="1:14" ht="16.5" hidden="1" customHeight="1" x14ac:dyDescent="0.25">
      <c r="A126" s="27" t="s">
        <v>406</v>
      </c>
      <c r="B126" s="26">
        <v>18.71</v>
      </c>
      <c r="C126" s="10" t="s">
        <v>132</v>
      </c>
      <c r="D126" s="10">
        <v>81</v>
      </c>
      <c r="E126" s="35" t="s">
        <v>235</v>
      </c>
      <c r="F126" s="35" t="s">
        <v>236</v>
      </c>
      <c r="G126" s="35" t="s">
        <v>560</v>
      </c>
      <c r="H126" s="35" t="s">
        <v>561</v>
      </c>
      <c r="I126" s="42" t="str">
        <f>CONCATENATE(E126," ",F126," / ",G126," ",H126," / ",K126)</f>
        <v>Шило Руслан / SHilo Ruslan / 1993</v>
      </c>
      <c r="J126" s="42" t="s">
        <v>880</v>
      </c>
      <c r="K126" s="44">
        <v>1993</v>
      </c>
      <c r="L126" s="10">
        <v>57</v>
      </c>
      <c r="M126" s="24">
        <f>100-((L126-1)/D126)*100</f>
        <v>30.864197530864203</v>
      </c>
      <c r="N126" s="23">
        <f>SQRT(B126)*(M126)</f>
        <v>133.5032639128529</v>
      </c>
    </row>
    <row r="127" spans="1:14" ht="16.5" hidden="1" customHeight="1" x14ac:dyDescent="0.25">
      <c r="A127" s="27" t="s">
        <v>406</v>
      </c>
      <c r="B127" s="26">
        <v>18.71</v>
      </c>
      <c r="C127" s="10" t="s">
        <v>132</v>
      </c>
      <c r="D127" s="10">
        <v>81</v>
      </c>
      <c r="E127" s="35" t="s">
        <v>1218</v>
      </c>
      <c r="F127" s="35" t="s">
        <v>190</v>
      </c>
      <c r="G127" s="35" t="s">
        <v>237</v>
      </c>
      <c r="H127" s="35" t="s">
        <v>238</v>
      </c>
      <c r="I127" s="42" t="str">
        <f>CONCATENATE(E127," ",F127," / ",G127," ",H127," / ",K127)</f>
        <v>Шапелевич Максим / Shapelevich Maxim / 1987</v>
      </c>
      <c r="J127" s="42" t="s">
        <v>1283</v>
      </c>
      <c r="K127" s="44">
        <v>1987</v>
      </c>
      <c r="L127" s="10">
        <v>58</v>
      </c>
      <c r="M127" s="24">
        <f>100-((L127-1)/D127)*100</f>
        <v>29.629629629629633</v>
      </c>
      <c r="N127" s="23">
        <f>SQRT(B127)*(M127)</f>
        <v>128.16313335633879</v>
      </c>
    </row>
    <row r="128" spans="1:14" ht="16.5" hidden="1" customHeight="1" x14ac:dyDescent="0.25">
      <c r="A128" s="27" t="s">
        <v>406</v>
      </c>
      <c r="B128" s="26">
        <v>18.71</v>
      </c>
      <c r="C128" s="10" t="s">
        <v>132</v>
      </c>
      <c r="D128" s="10">
        <v>81</v>
      </c>
      <c r="E128" s="35" t="s">
        <v>239</v>
      </c>
      <c r="F128" s="35" t="s">
        <v>102</v>
      </c>
      <c r="G128" s="35" t="s">
        <v>562</v>
      </c>
      <c r="H128" s="35" t="s">
        <v>463</v>
      </c>
      <c r="I128" s="42" t="str">
        <f>CONCATENATE(E128," ",F128," / ",G128," ",H128," / ",K128)</f>
        <v>Якубовский Игорь / IAkubovskii Igor / 1984</v>
      </c>
      <c r="J128" s="42" t="s">
        <v>881</v>
      </c>
      <c r="K128" s="44">
        <v>1984</v>
      </c>
      <c r="L128" s="10">
        <v>59</v>
      </c>
      <c r="M128" s="24">
        <f>100-((L128-1)/D128)*100</f>
        <v>28.395061728395063</v>
      </c>
      <c r="N128" s="23">
        <f>SQRT(B128)*(M128)</f>
        <v>122.82300279982466</v>
      </c>
    </row>
    <row r="129" spans="1:14" ht="16.5" hidden="1" customHeight="1" x14ac:dyDescent="0.25">
      <c r="A129" s="27" t="s">
        <v>406</v>
      </c>
      <c r="B129" s="26">
        <v>18.71</v>
      </c>
      <c r="C129" s="10" t="s">
        <v>132</v>
      </c>
      <c r="D129" s="10">
        <v>81</v>
      </c>
      <c r="E129" s="35" t="s">
        <v>563</v>
      </c>
      <c r="F129" s="35" t="s">
        <v>95</v>
      </c>
      <c r="G129" s="35" t="s">
        <v>240</v>
      </c>
      <c r="H129" s="35" t="s">
        <v>241</v>
      </c>
      <c r="I129" s="42" t="str">
        <f>CONCATENATE(E129," ",F129," / ",G129," ",H129," / ",K129)</f>
        <v>Жучков Алексей / Zhuchkov Aleksei / 1985</v>
      </c>
      <c r="J129" s="42" t="s">
        <v>882</v>
      </c>
      <c r="K129" s="44">
        <v>1985</v>
      </c>
      <c r="L129" s="10">
        <v>60</v>
      </c>
      <c r="M129" s="24">
        <f>100-((L129-1)/D129)*100</f>
        <v>27.160493827160494</v>
      </c>
      <c r="N129" s="23">
        <f>SQRT(B129)*(M129)</f>
        <v>117.48287224331054</v>
      </c>
    </row>
    <row r="130" spans="1:14" ht="16.5" hidden="1" customHeight="1" x14ac:dyDescent="0.25">
      <c r="A130" s="27" t="s">
        <v>406</v>
      </c>
      <c r="B130" s="26">
        <v>18.71</v>
      </c>
      <c r="C130" s="10" t="s">
        <v>132</v>
      </c>
      <c r="D130" s="10">
        <v>81</v>
      </c>
      <c r="E130" s="35" t="s">
        <v>144</v>
      </c>
      <c r="F130" s="35" t="s">
        <v>145</v>
      </c>
      <c r="G130" s="35" t="s">
        <v>487</v>
      </c>
      <c r="H130" s="35" t="s">
        <v>495</v>
      </c>
      <c r="I130" s="42" t="str">
        <f>CONCATENATE(E130," ",F130," / ",G130," ",H130," / ",K130)</f>
        <v>Харитонов Иван / KHaritonov Ivan / 1973</v>
      </c>
      <c r="J130" s="42" t="s">
        <v>825</v>
      </c>
      <c r="K130" s="44">
        <v>1973</v>
      </c>
      <c r="L130" s="10">
        <v>61</v>
      </c>
      <c r="M130" s="24">
        <f>100-((L130-1)/D130)*100</f>
        <v>25.925925925925924</v>
      </c>
      <c r="N130" s="23">
        <f>SQRT(B130)*(M130)</f>
        <v>112.14274168679641</v>
      </c>
    </row>
    <row r="131" spans="1:14" ht="16.5" hidden="1" customHeight="1" x14ac:dyDescent="0.25">
      <c r="A131" s="27" t="s">
        <v>406</v>
      </c>
      <c r="B131" s="26">
        <v>18.71</v>
      </c>
      <c r="C131" s="10" t="s">
        <v>132</v>
      </c>
      <c r="D131" s="10">
        <v>81</v>
      </c>
      <c r="E131" s="35" t="s">
        <v>99</v>
      </c>
      <c r="F131" s="35" t="s">
        <v>100</v>
      </c>
      <c r="G131" s="35" t="s">
        <v>445</v>
      </c>
      <c r="H131" s="35" t="s">
        <v>462</v>
      </c>
      <c r="I131" s="42" t="str">
        <f>CONCATENATE(E131," ",F131," / ",G131," ",H131," / ",K131)</f>
        <v>Тюев Даниил / Tiuev Daniil / 1977</v>
      </c>
      <c r="J131" s="42" t="s">
        <v>796</v>
      </c>
      <c r="K131" s="44">
        <v>1977</v>
      </c>
      <c r="L131" s="10">
        <v>62</v>
      </c>
      <c r="M131" s="24">
        <f>100-((L131-1)/D131)*100</f>
        <v>24.691358024691354</v>
      </c>
      <c r="N131" s="23">
        <f>SQRT(B131)*(M131)</f>
        <v>106.8026111302823</v>
      </c>
    </row>
    <row r="132" spans="1:14" ht="16.5" hidden="1" customHeight="1" x14ac:dyDescent="0.25">
      <c r="A132" s="27" t="s">
        <v>406</v>
      </c>
      <c r="B132" s="26">
        <v>18.71</v>
      </c>
      <c r="C132" s="10" t="s">
        <v>132</v>
      </c>
      <c r="D132" s="10">
        <v>81</v>
      </c>
      <c r="E132" s="35" t="s">
        <v>242</v>
      </c>
      <c r="F132" s="35" t="s">
        <v>243</v>
      </c>
      <c r="G132" s="35" t="s">
        <v>564</v>
      </c>
      <c r="H132" s="35" t="s">
        <v>565</v>
      </c>
      <c r="I132" s="42" t="str">
        <f>CONCATENATE(E132," ",F132," / ",G132," ",H132," / ",K132)</f>
        <v>Иолтуховский Владислав / Ioltukhovskii Vladislav / 1971</v>
      </c>
      <c r="J132" s="42" t="s">
        <v>883</v>
      </c>
      <c r="K132" s="44">
        <v>1971</v>
      </c>
      <c r="L132" s="10">
        <v>63</v>
      </c>
      <c r="M132" s="24">
        <f>100-((L132-1)/D132)*100</f>
        <v>23.456790123456798</v>
      </c>
      <c r="N132" s="23">
        <f>SQRT(B132)*(M132)</f>
        <v>101.46248057376823</v>
      </c>
    </row>
    <row r="133" spans="1:14" ht="16.5" hidden="1" customHeight="1" x14ac:dyDescent="0.25">
      <c r="A133" s="27" t="s">
        <v>406</v>
      </c>
      <c r="B133" s="26">
        <v>18.71</v>
      </c>
      <c r="C133" s="10" t="s">
        <v>132</v>
      </c>
      <c r="D133" s="10">
        <v>81</v>
      </c>
      <c r="E133" s="35" t="s">
        <v>566</v>
      </c>
      <c r="F133" s="35" t="s">
        <v>85</v>
      </c>
      <c r="G133" s="35" t="s">
        <v>244</v>
      </c>
      <c r="H133" s="35" t="s">
        <v>245</v>
      </c>
      <c r="I133" s="42" t="str">
        <f>CONCATENATE(E133," ",F133," / ",G133," ",H133," / ",K133)</f>
        <v>Херзен Андрей / Herzen Andrey / 1984</v>
      </c>
      <c r="J133" s="42" t="s">
        <v>884</v>
      </c>
      <c r="K133" s="44">
        <v>1984</v>
      </c>
      <c r="L133" s="10">
        <v>64</v>
      </c>
      <c r="M133" s="24">
        <f>100-((L133-1)/D133)*100</f>
        <v>22.222222222222214</v>
      </c>
      <c r="N133" s="23">
        <f>SQRT(B133)*(M133)</f>
        <v>96.12235001725405</v>
      </c>
    </row>
    <row r="134" spans="1:14" ht="16.5" hidden="1" customHeight="1" x14ac:dyDescent="0.25">
      <c r="A134" s="27" t="s">
        <v>406</v>
      </c>
      <c r="B134" s="26">
        <v>18.71</v>
      </c>
      <c r="C134" s="10" t="s">
        <v>132</v>
      </c>
      <c r="D134" s="10">
        <v>81</v>
      </c>
      <c r="E134" s="35" t="s">
        <v>108</v>
      </c>
      <c r="F134" s="35" t="s">
        <v>109</v>
      </c>
      <c r="G134" s="35" t="s">
        <v>451</v>
      </c>
      <c r="H134" s="35" t="s">
        <v>465</v>
      </c>
      <c r="I134" s="42" t="str">
        <f>CONCATENATE(E134," ",F134," / ",G134," ",H134," / ",K134)</f>
        <v>Мурашов Владимир / Murashov Vladimir / 1983</v>
      </c>
      <c r="J134" s="42" t="s">
        <v>885</v>
      </c>
      <c r="K134" s="44">
        <v>1983</v>
      </c>
      <c r="L134" s="10">
        <v>65</v>
      </c>
      <c r="M134" s="24">
        <f>100-((L134-1)/D134)*100</f>
        <v>20.987654320987659</v>
      </c>
      <c r="N134" s="23">
        <f>SQRT(B134)*(M134)</f>
        <v>90.782219460739981</v>
      </c>
    </row>
    <row r="135" spans="1:14" ht="16.5" hidden="1" customHeight="1" x14ac:dyDescent="0.25">
      <c r="A135" s="27" t="s">
        <v>406</v>
      </c>
      <c r="B135" s="26">
        <v>18.71</v>
      </c>
      <c r="C135" s="10" t="s">
        <v>132</v>
      </c>
      <c r="D135" s="10">
        <v>81</v>
      </c>
      <c r="E135" s="35" t="s">
        <v>68</v>
      </c>
      <c r="F135" s="35" t="s">
        <v>111</v>
      </c>
      <c r="G135" s="35" t="s">
        <v>170</v>
      </c>
      <c r="H135" s="35" t="s">
        <v>246</v>
      </c>
      <c r="I135" s="42" t="str">
        <f>CONCATENATE(E135," ",F135," / ",G135," ",H135," / ",K135)</f>
        <v>Михно Борис / Mikhno Barys / 1982</v>
      </c>
      <c r="J135" s="42" t="s">
        <v>1275</v>
      </c>
      <c r="K135" s="44">
        <v>1982</v>
      </c>
      <c r="L135" s="10">
        <v>66</v>
      </c>
      <c r="M135" s="24">
        <f>100-((L135-1)/D135)*100</f>
        <v>19.753086419753089</v>
      </c>
      <c r="N135" s="23">
        <f>SQRT(B135)*(M135)</f>
        <v>85.442088904225855</v>
      </c>
    </row>
    <row r="136" spans="1:14" ht="16.5" hidden="1" customHeight="1" x14ac:dyDescent="0.25">
      <c r="A136" s="34" t="s">
        <v>405</v>
      </c>
      <c r="B136" s="26">
        <v>19.14</v>
      </c>
      <c r="C136" s="10" t="s">
        <v>49</v>
      </c>
      <c r="D136" s="10">
        <v>27</v>
      </c>
      <c r="E136" s="35" t="s">
        <v>291</v>
      </c>
      <c r="F136" s="35" t="s">
        <v>165</v>
      </c>
      <c r="G136" s="35" t="s">
        <v>638</v>
      </c>
      <c r="H136" s="35" t="s">
        <v>504</v>
      </c>
      <c r="I136" s="42" t="str">
        <f>CONCATENATE(E136," ",F136," / ",G136," ",H136," / ",K136)</f>
        <v>Милинкевич Елена / Milinkevich Elena / 1977</v>
      </c>
      <c r="J136" s="42" t="s">
        <v>751</v>
      </c>
      <c r="K136" s="44">
        <v>1977</v>
      </c>
      <c r="L136" s="10">
        <v>1</v>
      </c>
      <c r="M136" s="24">
        <f>100-((L136-1)/D136)*100</f>
        <v>100</v>
      </c>
      <c r="N136" s="23">
        <f>SQRT(B136)*(M136)</f>
        <v>437.49285708454721</v>
      </c>
    </row>
    <row r="137" spans="1:14" ht="16.5" hidden="1" customHeight="1" x14ac:dyDescent="0.25">
      <c r="A137" s="34" t="s">
        <v>405</v>
      </c>
      <c r="B137" s="26">
        <v>19.14</v>
      </c>
      <c r="C137" s="10" t="s">
        <v>49</v>
      </c>
      <c r="D137" s="10">
        <v>27</v>
      </c>
      <c r="E137" s="35" t="s">
        <v>292</v>
      </c>
      <c r="F137" s="35" t="s">
        <v>293</v>
      </c>
      <c r="G137" s="35" t="s">
        <v>611</v>
      </c>
      <c r="H137" s="35" t="s">
        <v>689</v>
      </c>
      <c r="I137" s="42" t="str">
        <f>CONCATENATE(E137," ",F137," / ",G137," ",H137," / ",K137)</f>
        <v>Казакевич Ирина / Kazakevich Irina / 1969</v>
      </c>
      <c r="J137" s="42" t="s">
        <v>888</v>
      </c>
      <c r="K137" s="44">
        <v>1969</v>
      </c>
      <c r="L137" s="10">
        <v>2</v>
      </c>
      <c r="M137" s="24">
        <f>100-((L137-1)/D137)*100</f>
        <v>96.296296296296291</v>
      </c>
      <c r="N137" s="23">
        <f>SQRT(B137)*(M137)</f>
        <v>421.28941793326766</v>
      </c>
    </row>
    <row r="138" spans="1:14" ht="16.5" hidden="1" customHeight="1" x14ac:dyDescent="0.25">
      <c r="A138" s="34" t="s">
        <v>405</v>
      </c>
      <c r="B138" s="26">
        <v>19.14</v>
      </c>
      <c r="C138" s="10" t="s">
        <v>49</v>
      </c>
      <c r="D138" s="10">
        <v>27</v>
      </c>
      <c r="E138" s="35" t="s">
        <v>294</v>
      </c>
      <c r="F138" s="35" t="s">
        <v>295</v>
      </c>
      <c r="G138" s="35" t="s">
        <v>602</v>
      </c>
      <c r="H138" s="35" t="s">
        <v>693</v>
      </c>
      <c r="I138" s="42" t="str">
        <f>CONCATENATE(E138," ",F138," / ",G138," ",H138," / ",K138)</f>
        <v>Журавлёва Оксана / ZHuravleva Oksana / 1980</v>
      </c>
      <c r="J138" s="42" t="s">
        <v>889</v>
      </c>
      <c r="K138" s="44">
        <v>1980</v>
      </c>
      <c r="L138" s="10">
        <v>3</v>
      </c>
      <c r="M138" s="24">
        <f>100-((L138-1)/D138)*100</f>
        <v>92.592592592592595</v>
      </c>
      <c r="N138" s="23">
        <f>SQRT(B138)*(M138)</f>
        <v>405.08597878198816</v>
      </c>
    </row>
    <row r="139" spans="1:14" ht="16.5" hidden="1" customHeight="1" x14ac:dyDescent="0.25">
      <c r="A139" s="34" t="s">
        <v>405</v>
      </c>
      <c r="B139" s="26">
        <v>19.14</v>
      </c>
      <c r="C139" s="10" t="s">
        <v>49</v>
      </c>
      <c r="D139" s="10">
        <v>27</v>
      </c>
      <c r="E139" s="35" t="s">
        <v>296</v>
      </c>
      <c r="F139" s="35" t="s">
        <v>297</v>
      </c>
      <c r="G139" s="35" t="s">
        <v>666</v>
      </c>
      <c r="H139" s="35" t="s">
        <v>690</v>
      </c>
      <c r="I139" s="42" t="str">
        <f>CONCATENATE(E139," ",F139," / ",G139," ",H139," / ",K139)</f>
        <v>Танасейчук Анна / Tanaseichuk Anna / 1983</v>
      </c>
      <c r="J139" s="42" t="s">
        <v>891</v>
      </c>
      <c r="K139" s="44">
        <v>1983</v>
      </c>
      <c r="L139" s="10">
        <v>4</v>
      </c>
      <c r="M139" s="24">
        <f>100-((L139-1)/D139)*100</f>
        <v>88.888888888888886</v>
      </c>
      <c r="N139" s="23">
        <f>SQRT(B139)*(M139)</f>
        <v>388.88253963070861</v>
      </c>
    </row>
    <row r="140" spans="1:14" ht="16.5" hidden="1" customHeight="1" x14ac:dyDescent="0.25">
      <c r="A140" s="34" t="s">
        <v>405</v>
      </c>
      <c r="B140" s="26">
        <v>19.14</v>
      </c>
      <c r="C140" s="10" t="s">
        <v>49</v>
      </c>
      <c r="D140" s="10">
        <v>27</v>
      </c>
      <c r="E140" s="35" t="s">
        <v>298</v>
      </c>
      <c r="F140" s="35" t="s">
        <v>299</v>
      </c>
      <c r="G140" s="35" t="s">
        <v>654</v>
      </c>
      <c r="H140" s="35" t="s">
        <v>691</v>
      </c>
      <c r="I140" s="42" t="str">
        <f>CONCATENATE(E140," ",F140," / ",G140," ",H140," / ",K140)</f>
        <v>Пухаева Светлана / Pukhaeva Svetlana / 1980</v>
      </c>
      <c r="J140" s="42" t="s">
        <v>894</v>
      </c>
      <c r="K140" s="44">
        <v>1980</v>
      </c>
      <c r="L140" s="10">
        <v>5</v>
      </c>
      <c r="M140" s="24">
        <f>100-((L140-1)/D140)*100</f>
        <v>85.18518518518519</v>
      </c>
      <c r="N140" s="23">
        <f>SQRT(B140)*(M140)</f>
        <v>372.67910047942911</v>
      </c>
    </row>
    <row r="141" spans="1:14" ht="16.5" hidden="1" customHeight="1" x14ac:dyDescent="0.25">
      <c r="A141" s="34" t="s">
        <v>405</v>
      </c>
      <c r="B141" s="26">
        <v>19.14</v>
      </c>
      <c r="C141" s="10" t="s">
        <v>49</v>
      </c>
      <c r="D141" s="10">
        <v>27</v>
      </c>
      <c r="E141" s="35" t="s">
        <v>300</v>
      </c>
      <c r="F141" s="35" t="s">
        <v>301</v>
      </c>
      <c r="G141" s="35" t="s">
        <v>685</v>
      </c>
      <c r="H141" s="35" t="s">
        <v>694</v>
      </c>
      <c r="I141" s="42" t="str">
        <f>CONCATENATE(E141," ",F141," / ",G141," ",H141," / ",K141)</f>
        <v>Ямбушева Катерина / IAmbusheva Katerina / 1987</v>
      </c>
      <c r="J141" s="42" t="s">
        <v>895</v>
      </c>
      <c r="K141" s="44">
        <v>1987</v>
      </c>
      <c r="L141" s="10">
        <v>6</v>
      </c>
      <c r="M141" s="24">
        <f>100-((L141-1)/D141)*100</f>
        <v>81.481481481481481</v>
      </c>
      <c r="N141" s="23">
        <f>SQRT(B141)*(M141)</f>
        <v>356.47566132814956</v>
      </c>
    </row>
    <row r="142" spans="1:14" ht="16.5" hidden="1" customHeight="1" x14ac:dyDescent="0.25">
      <c r="A142" s="34" t="s">
        <v>405</v>
      </c>
      <c r="B142" s="26">
        <v>19.14</v>
      </c>
      <c r="C142" s="10" t="s">
        <v>49</v>
      </c>
      <c r="D142" s="10">
        <v>27</v>
      </c>
      <c r="E142" s="35" t="s">
        <v>302</v>
      </c>
      <c r="F142" s="35" t="s">
        <v>303</v>
      </c>
      <c r="G142" s="35" t="s">
        <v>600</v>
      </c>
      <c r="H142" s="35" t="s">
        <v>692</v>
      </c>
      <c r="I142" s="42" t="str">
        <f>CONCATENATE(E142," ",F142," / ",G142," ",H142," / ",K142)</f>
        <v>Едомская Вольга / Edomskaia Volga / 1987</v>
      </c>
      <c r="J142" s="42" t="s">
        <v>896</v>
      </c>
      <c r="K142" s="44">
        <v>1987</v>
      </c>
      <c r="L142" s="10">
        <v>7</v>
      </c>
      <c r="M142" s="24">
        <f>100-((L142-1)/D142)*100</f>
        <v>77.777777777777771</v>
      </c>
      <c r="N142" s="23">
        <f>SQRT(B142)*(M142)</f>
        <v>340.27222217687</v>
      </c>
    </row>
    <row r="143" spans="1:14" ht="16.5" hidden="1" customHeight="1" x14ac:dyDescent="0.25">
      <c r="A143" s="34" t="s">
        <v>405</v>
      </c>
      <c r="B143" s="26">
        <v>19.14</v>
      </c>
      <c r="C143" s="10" t="s">
        <v>49</v>
      </c>
      <c r="D143" s="10">
        <v>27</v>
      </c>
      <c r="E143" s="35" t="s">
        <v>304</v>
      </c>
      <c r="F143" s="35" t="s">
        <v>305</v>
      </c>
      <c r="G143" s="35" t="s">
        <v>658</v>
      </c>
      <c r="H143" s="35" t="s">
        <v>699</v>
      </c>
      <c r="I143" s="42" t="str">
        <f>CONCATENATE(E143," ",F143," / ",G143," ",H143," / ",K143)</f>
        <v>Сикорская Настя / Sikorskaia Nastia / 1983</v>
      </c>
      <c r="J143" s="42" t="s">
        <v>898</v>
      </c>
      <c r="K143" s="44">
        <v>1983</v>
      </c>
      <c r="L143" s="10">
        <v>8</v>
      </c>
      <c r="M143" s="24">
        <f>100-((L143-1)/D143)*100</f>
        <v>74.074074074074076</v>
      </c>
      <c r="N143" s="23">
        <f>SQRT(B143)*(M143)</f>
        <v>324.06878302559051</v>
      </c>
    </row>
    <row r="144" spans="1:14" ht="16.5" hidden="1" customHeight="1" x14ac:dyDescent="0.25">
      <c r="A144" s="34" t="s">
        <v>405</v>
      </c>
      <c r="B144" s="26">
        <v>19.14</v>
      </c>
      <c r="C144" s="10" t="s">
        <v>49</v>
      </c>
      <c r="D144" s="10">
        <v>27</v>
      </c>
      <c r="E144" s="35" t="s">
        <v>306</v>
      </c>
      <c r="F144" s="35" t="s">
        <v>297</v>
      </c>
      <c r="G144" s="35" t="s">
        <v>642</v>
      </c>
      <c r="H144" s="35" t="s">
        <v>690</v>
      </c>
      <c r="I144" s="42" t="str">
        <f>CONCATENATE(E144," ",F144," / ",G144," ",H144," / ",K144)</f>
        <v>Невмержицкая Анна / Nevmerzhitskaia Anna / 1997</v>
      </c>
      <c r="J144" s="42" t="s">
        <v>899</v>
      </c>
      <c r="K144" s="44">
        <v>1997</v>
      </c>
      <c r="L144" s="10">
        <v>9</v>
      </c>
      <c r="M144" s="24">
        <f>100-((L144-1)/D144)*100</f>
        <v>70.370370370370381</v>
      </c>
      <c r="N144" s="23">
        <f>SQRT(B144)*(M144)</f>
        <v>307.86534387431101</v>
      </c>
    </row>
    <row r="145" spans="1:14" ht="16.5" hidden="1" customHeight="1" x14ac:dyDescent="0.25">
      <c r="A145" s="34" t="s">
        <v>405</v>
      </c>
      <c r="B145" s="26">
        <v>19.14</v>
      </c>
      <c r="C145" s="10" t="s">
        <v>49</v>
      </c>
      <c r="D145" s="10">
        <v>27</v>
      </c>
      <c r="E145" s="35" t="s">
        <v>579</v>
      </c>
      <c r="F145" s="35" t="s">
        <v>580</v>
      </c>
      <c r="G145" s="35" t="s">
        <v>307</v>
      </c>
      <c r="H145" s="35" t="s">
        <v>308</v>
      </c>
      <c r="I145" s="42" t="str">
        <f>CONCATENATE(E145," ",F145," / ",G145," ",H145," / ",K145)</f>
        <v>Таранко Марта / Taranko Marta / 1990</v>
      </c>
      <c r="J145" s="42" t="s">
        <v>901</v>
      </c>
      <c r="K145" s="44">
        <v>1990</v>
      </c>
      <c r="L145" s="10">
        <v>10</v>
      </c>
      <c r="M145" s="24">
        <f>100-((L145-1)/D145)*100</f>
        <v>66.666666666666671</v>
      </c>
      <c r="N145" s="23">
        <f>SQRT(B145)*(M145)</f>
        <v>291.66190472303145</v>
      </c>
    </row>
    <row r="146" spans="1:14" ht="16.5" hidden="1" customHeight="1" x14ac:dyDescent="0.25">
      <c r="A146" s="34" t="s">
        <v>405</v>
      </c>
      <c r="B146" s="26">
        <v>19.14</v>
      </c>
      <c r="C146" s="10" t="s">
        <v>49</v>
      </c>
      <c r="D146" s="10">
        <v>27</v>
      </c>
      <c r="E146" s="35" t="s">
        <v>309</v>
      </c>
      <c r="F146" s="35" t="s">
        <v>299</v>
      </c>
      <c r="G146" s="35" t="s">
        <v>598</v>
      </c>
      <c r="H146" s="35" t="s">
        <v>691</v>
      </c>
      <c r="I146" s="42" t="str">
        <f>CONCATENATE(E146," ",F146," / ",G146," ",H146," / ",K146)</f>
        <v>Григорьева Светлана / Grigoreva Svetlana / 1984</v>
      </c>
      <c r="J146" s="42" t="s">
        <v>903</v>
      </c>
      <c r="K146" s="44">
        <v>1984</v>
      </c>
      <c r="L146" s="10">
        <v>11</v>
      </c>
      <c r="M146" s="24">
        <f>100-((L146-1)/D146)*100</f>
        <v>62.962962962962962</v>
      </c>
      <c r="N146" s="23">
        <f>SQRT(B146)*(M146)</f>
        <v>275.45846557175196</v>
      </c>
    </row>
    <row r="147" spans="1:14" ht="16.5" hidden="1" customHeight="1" x14ac:dyDescent="0.25">
      <c r="A147" s="34" t="s">
        <v>405</v>
      </c>
      <c r="B147" s="26">
        <v>19.14</v>
      </c>
      <c r="C147" s="10" t="s">
        <v>49</v>
      </c>
      <c r="D147" s="10">
        <v>27</v>
      </c>
      <c r="E147" s="35" t="s">
        <v>310</v>
      </c>
      <c r="F147" s="35" t="s">
        <v>311</v>
      </c>
      <c r="G147" s="35" t="s">
        <v>675</v>
      </c>
      <c r="H147" s="35" t="s">
        <v>704</v>
      </c>
      <c r="I147" s="42" t="str">
        <f>CONCATENATE(E147," ",F147," / ",G147," ",H147," / ",K147)</f>
        <v>Чеботаева Валерия / CHebotaeva Valeriia / 1993</v>
      </c>
      <c r="J147" s="42" t="s">
        <v>906</v>
      </c>
      <c r="K147" s="44">
        <v>1993</v>
      </c>
      <c r="L147" s="10">
        <v>12</v>
      </c>
      <c r="M147" s="24">
        <f>100-((L147-1)/D147)*100</f>
        <v>59.25925925925926</v>
      </c>
      <c r="N147" s="23">
        <f>SQRT(B147)*(M147)</f>
        <v>259.2550264204724</v>
      </c>
    </row>
    <row r="148" spans="1:14" ht="16.5" hidden="1" customHeight="1" x14ac:dyDescent="0.25">
      <c r="A148" s="34" t="s">
        <v>405</v>
      </c>
      <c r="B148" s="26">
        <v>19.14</v>
      </c>
      <c r="C148" s="10" t="s">
        <v>49</v>
      </c>
      <c r="D148" s="10">
        <v>27</v>
      </c>
      <c r="E148" s="35" t="s">
        <v>312</v>
      </c>
      <c r="F148" s="35" t="s">
        <v>76</v>
      </c>
      <c r="G148" s="35" t="s">
        <v>631</v>
      </c>
      <c r="H148" s="35" t="s">
        <v>433</v>
      </c>
      <c r="I148" s="42" t="str">
        <f>CONCATENATE(E148," ",F148," / ",G148," ",H148," / ",K148)</f>
        <v>Малаховская Татьяна / Malakhovskaia Tatiana / 1989</v>
      </c>
      <c r="J148" s="42" t="s">
        <v>907</v>
      </c>
      <c r="K148" s="44">
        <v>1989</v>
      </c>
      <c r="L148" s="10">
        <v>13</v>
      </c>
      <c r="M148" s="24">
        <f>100-((L148-1)/D148)*100</f>
        <v>55.555555555555557</v>
      </c>
      <c r="N148" s="23">
        <f>SQRT(B148)*(M148)</f>
        <v>243.05158726919288</v>
      </c>
    </row>
    <row r="149" spans="1:14" ht="16.5" hidden="1" customHeight="1" x14ac:dyDescent="0.25">
      <c r="A149" s="34" t="s">
        <v>405</v>
      </c>
      <c r="B149" s="26">
        <v>19.14</v>
      </c>
      <c r="C149" s="10" t="s">
        <v>49</v>
      </c>
      <c r="D149" s="10">
        <v>27</v>
      </c>
      <c r="E149" s="35" t="s">
        <v>313</v>
      </c>
      <c r="F149" s="35" t="s">
        <v>314</v>
      </c>
      <c r="G149" s="35" t="s">
        <v>587</v>
      </c>
      <c r="H149" s="35" t="s">
        <v>688</v>
      </c>
      <c r="I149" s="42" t="str">
        <f>CONCATENATE(E149," ",F149," / ",G149," ",H149," / ",K149)</f>
        <v>Булеева Наталья / Buleeva Natalia / 1969</v>
      </c>
      <c r="J149" s="42" t="s">
        <v>909</v>
      </c>
      <c r="K149" s="44">
        <v>1969</v>
      </c>
      <c r="L149" s="10">
        <v>14</v>
      </c>
      <c r="M149" s="24">
        <f>100-((L149-1)/D149)*100</f>
        <v>51.851851851851855</v>
      </c>
      <c r="N149" s="23">
        <f>SQRT(B149)*(M149)</f>
        <v>226.84814811791338</v>
      </c>
    </row>
    <row r="150" spans="1:14" ht="16.5" hidden="1" customHeight="1" x14ac:dyDescent="0.25">
      <c r="A150" s="34" t="s">
        <v>405</v>
      </c>
      <c r="B150" s="26">
        <v>19.14</v>
      </c>
      <c r="C150" s="10" t="s">
        <v>49</v>
      </c>
      <c r="D150" s="10">
        <v>27</v>
      </c>
      <c r="E150" s="35" t="s">
        <v>573</v>
      </c>
      <c r="F150" s="35" t="s">
        <v>574</v>
      </c>
      <c r="G150" s="35" t="s">
        <v>315</v>
      </c>
      <c r="H150" s="35" t="s">
        <v>316</v>
      </c>
      <c r="I150" s="42" t="str">
        <f>CONCATENATE(E150," ",F150," / ",G150," ",H150," / ",K150)</f>
        <v>Липницкая Виктория / Lipnitskaya Victoria / 1987</v>
      </c>
      <c r="J150" s="42" t="s">
        <v>911</v>
      </c>
      <c r="K150" s="44">
        <v>1987</v>
      </c>
      <c r="L150" s="10">
        <v>15</v>
      </c>
      <c r="M150" s="24">
        <f>100-((L150-1)/D150)*100</f>
        <v>48.148148148148152</v>
      </c>
      <c r="N150" s="23">
        <f>SQRT(B150)*(M150)</f>
        <v>210.64470896663386</v>
      </c>
    </row>
    <row r="151" spans="1:14" ht="16.5" hidden="1" customHeight="1" x14ac:dyDescent="0.25">
      <c r="A151" s="34" t="s">
        <v>405</v>
      </c>
      <c r="B151" s="26">
        <v>19.14</v>
      </c>
      <c r="C151" s="10" t="s">
        <v>49</v>
      </c>
      <c r="D151" s="10">
        <v>27</v>
      </c>
      <c r="E151" s="35" t="s">
        <v>317</v>
      </c>
      <c r="F151" s="35" t="s">
        <v>61</v>
      </c>
      <c r="G151" s="35" t="s">
        <v>596</v>
      </c>
      <c r="H151" s="35" t="s">
        <v>427</v>
      </c>
      <c r="I151" s="42" t="str">
        <f>CONCATENATE(E151," ",F151," / ",G151," ",H151," / ",K151)</f>
        <v>Грейд Юлия / Greid IUliia / 1986</v>
      </c>
      <c r="J151" s="42" t="s">
        <v>914</v>
      </c>
      <c r="K151" s="44">
        <v>1986</v>
      </c>
      <c r="L151" s="10">
        <v>16</v>
      </c>
      <c r="M151" s="24">
        <f>100-((L151-1)/D151)*100</f>
        <v>44.444444444444443</v>
      </c>
      <c r="N151" s="23">
        <f>SQRT(B151)*(M151)</f>
        <v>194.4412698153543</v>
      </c>
    </row>
    <row r="152" spans="1:14" ht="16.5" hidden="1" customHeight="1" x14ac:dyDescent="0.25">
      <c r="A152" s="34" t="s">
        <v>405</v>
      </c>
      <c r="B152" s="26">
        <v>19.14</v>
      </c>
      <c r="C152" s="10" t="s">
        <v>49</v>
      </c>
      <c r="D152" s="10">
        <v>27</v>
      </c>
      <c r="E152" s="35" t="s">
        <v>569</v>
      </c>
      <c r="F152" s="35" t="s">
        <v>343</v>
      </c>
      <c r="G152" s="35" t="s">
        <v>318</v>
      </c>
      <c r="H152" s="35" t="s">
        <v>319</v>
      </c>
      <c r="I152" s="42" t="str">
        <f>CONCATENATE(E152," ",F152," / ",G152," ",H152," / ",K152)</f>
        <v>Гринько Анастасия / Hrynko Nastassia / 1993</v>
      </c>
      <c r="J152" s="42" t="s">
        <v>915</v>
      </c>
      <c r="K152" s="44">
        <v>1993</v>
      </c>
      <c r="L152" s="10">
        <v>17</v>
      </c>
      <c r="M152" s="24">
        <f>100-((L152-1)/D152)*100</f>
        <v>40.740740740740748</v>
      </c>
      <c r="N152" s="23">
        <f>SQRT(B152)*(M152)</f>
        <v>178.23783066407481</v>
      </c>
    </row>
    <row r="153" spans="1:14" ht="16.5" hidden="1" customHeight="1" x14ac:dyDescent="0.25">
      <c r="A153" s="34" t="s">
        <v>405</v>
      </c>
      <c r="B153" s="26">
        <v>19.14</v>
      </c>
      <c r="C153" s="10" t="s">
        <v>49</v>
      </c>
      <c r="D153" s="10">
        <v>27</v>
      </c>
      <c r="E153" s="35" t="s">
        <v>320</v>
      </c>
      <c r="F153" s="35" t="s">
        <v>321</v>
      </c>
      <c r="G153" s="35" t="s">
        <v>667</v>
      </c>
      <c r="H153" s="35" t="s">
        <v>700</v>
      </c>
      <c r="I153" s="42" t="str">
        <f>CONCATENATE(E153," ",F153," / ",G153," ",H153," / ",K153)</f>
        <v>Трубкина Инна / Trubkina Inna / 1972</v>
      </c>
      <c r="J153" s="42" t="s">
        <v>917</v>
      </c>
      <c r="K153" s="44">
        <v>1972</v>
      </c>
      <c r="L153" s="10">
        <v>18</v>
      </c>
      <c r="M153" s="24">
        <f>100-((L153-1)/D153)*100</f>
        <v>37.037037037037038</v>
      </c>
      <c r="N153" s="23">
        <f>SQRT(B153)*(M153)</f>
        <v>162.03439151279525</v>
      </c>
    </row>
    <row r="154" spans="1:14" ht="16.5" hidden="1" customHeight="1" x14ac:dyDescent="0.25">
      <c r="A154" s="34" t="s">
        <v>405</v>
      </c>
      <c r="B154" s="26">
        <v>19.14</v>
      </c>
      <c r="C154" s="10" t="s">
        <v>49</v>
      </c>
      <c r="D154" s="10">
        <v>27</v>
      </c>
      <c r="E154" s="35" t="s">
        <v>322</v>
      </c>
      <c r="F154" s="35" t="s">
        <v>314</v>
      </c>
      <c r="G154" s="35" t="s">
        <v>659</v>
      </c>
      <c r="H154" s="35" t="s">
        <v>688</v>
      </c>
      <c r="I154" s="42" t="str">
        <f>CONCATENATE(E154," ",F154," / ",G154," ",H154," / ",K154)</f>
        <v>Сильченко Наталья / Silchenko Natalia / ?</v>
      </c>
      <c r="J154" s="42" t="s">
        <v>918</v>
      </c>
      <c r="K154" s="44" t="s">
        <v>290</v>
      </c>
      <c r="L154" s="10">
        <v>19</v>
      </c>
      <c r="M154" s="24">
        <f>100-((L154-1)/D154)*100</f>
        <v>33.333333333333343</v>
      </c>
      <c r="N154" s="23">
        <f>SQRT(B154)*(M154)</f>
        <v>145.83095236151578</v>
      </c>
    </row>
    <row r="155" spans="1:14" ht="16.5" hidden="1" customHeight="1" x14ac:dyDescent="0.25">
      <c r="A155" s="34" t="s">
        <v>405</v>
      </c>
      <c r="B155" s="26">
        <v>19.14</v>
      </c>
      <c r="C155" s="10" t="s">
        <v>49</v>
      </c>
      <c r="D155" s="10">
        <v>27</v>
      </c>
      <c r="E155" s="35" t="s">
        <v>323</v>
      </c>
      <c r="F155" s="35" t="s">
        <v>63</v>
      </c>
      <c r="G155" s="35" t="s">
        <v>641</v>
      </c>
      <c r="H155" s="35" t="s">
        <v>428</v>
      </c>
      <c r="I155" s="42" t="str">
        <f>CONCATENATE(E155," ",F155," / ",G155," ",H155," / ",K155)</f>
        <v>Мурашкина Галина / Murashkina Galina / 1988</v>
      </c>
      <c r="J155" s="42" t="s">
        <v>920</v>
      </c>
      <c r="K155" s="44">
        <v>1988</v>
      </c>
      <c r="L155" s="10">
        <v>20</v>
      </c>
      <c r="M155" s="24">
        <f>100-((L155-1)/D155)*100</f>
        <v>29.629629629629633</v>
      </c>
      <c r="N155" s="23">
        <f>SQRT(B155)*(M155)</f>
        <v>129.62751321023623</v>
      </c>
    </row>
    <row r="156" spans="1:14" ht="16.5" hidden="1" customHeight="1" x14ac:dyDescent="0.25">
      <c r="A156" s="34" t="s">
        <v>405</v>
      </c>
      <c r="B156" s="26">
        <v>19.14</v>
      </c>
      <c r="C156" s="10" t="s">
        <v>49</v>
      </c>
      <c r="D156" s="10">
        <v>27</v>
      </c>
      <c r="E156" s="35" t="s">
        <v>324</v>
      </c>
      <c r="F156" s="35" t="s">
        <v>325</v>
      </c>
      <c r="G156" s="35" t="s">
        <v>668</v>
      </c>
      <c r="H156" s="35" t="s">
        <v>701</v>
      </c>
      <c r="I156" s="42" t="str">
        <f>CONCATENATE(E156," ",F156," / ",G156," ",H156," / ",K156)</f>
        <v>Туровец Ольга / Turovets Olga / 1979</v>
      </c>
      <c r="J156" s="42" t="s">
        <v>760</v>
      </c>
      <c r="K156" s="44">
        <v>1979</v>
      </c>
      <c r="L156" s="10">
        <v>21</v>
      </c>
      <c r="M156" s="24">
        <f>100-((L156-1)/D156)*100</f>
        <v>25.925925925925924</v>
      </c>
      <c r="N156" s="23">
        <f>SQRT(B156)*(M156)</f>
        <v>113.42407405895668</v>
      </c>
    </row>
    <row r="157" spans="1:14" ht="16.5" hidden="1" customHeight="1" x14ac:dyDescent="0.25">
      <c r="A157" s="34" t="s">
        <v>405</v>
      </c>
      <c r="B157" s="26">
        <v>19.14</v>
      </c>
      <c r="C157" s="10" t="s">
        <v>49</v>
      </c>
      <c r="D157" s="10">
        <v>27</v>
      </c>
      <c r="E157" s="35" t="s">
        <v>326</v>
      </c>
      <c r="F157" s="35" t="s">
        <v>293</v>
      </c>
      <c r="G157" s="35" t="s">
        <v>590</v>
      </c>
      <c r="H157" s="35" t="s">
        <v>689</v>
      </c>
      <c r="I157" s="42" t="str">
        <f>CONCATENATE(E157," ",F157," / ",G157," ",H157," / ",K157)</f>
        <v>Вдовиченко Ирина / Vdovichenko Irina / 1989</v>
      </c>
      <c r="J157" s="42" t="s">
        <v>922</v>
      </c>
      <c r="K157" s="44">
        <v>1989</v>
      </c>
      <c r="L157" s="10">
        <v>22</v>
      </c>
      <c r="M157" s="24">
        <f>100-((L157-1)/D157)*100</f>
        <v>22.222222222222214</v>
      </c>
      <c r="N157" s="23">
        <f>SQRT(B157)*(M157)</f>
        <v>97.220634907677123</v>
      </c>
    </row>
    <row r="158" spans="1:14" ht="16.5" hidden="1" customHeight="1" x14ac:dyDescent="0.25">
      <c r="A158" s="34" t="s">
        <v>405</v>
      </c>
      <c r="B158" s="26">
        <v>19.14</v>
      </c>
      <c r="C158" s="10" t="s">
        <v>49</v>
      </c>
      <c r="D158" s="10">
        <v>27</v>
      </c>
      <c r="E158" s="35" t="s">
        <v>327</v>
      </c>
      <c r="F158" s="35" t="s">
        <v>328</v>
      </c>
      <c r="G158" s="35" t="s">
        <v>647</v>
      </c>
      <c r="H158" s="35" t="s">
        <v>698</v>
      </c>
      <c r="I158" s="42" t="str">
        <f>CONCATENATE(E158," ",F158," / ",G158," ",H158," / ",K158)</f>
        <v>Петкевич Лилия / Petkevich Liliia / 1990</v>
      </c>
      <c r="J158" s="42" t="s">
        <v>925</v>
      </c>
      <c r="K158" s="44">
        <v>1990</v>
      </c>
      <c r="L158" s="10">
        <v>23</v>
      </c>
      <c r="M158" s="24">
        <f>100-((L158-1)/D158)*100</f>
        <v>18.518518518518519</v>
      </c>
      <c r="N158" s="23">
        <f>SQRT(B158)*(M158)</f>
        <v>81.017195756397626</v>
      </c>
    </row>
    <row r="159" spans="1:14" ht="16.5" hidden="1" customHeight="1" x14ac:dyDescent="0.25">
      <c r="A159" s="34" t="s">
        <v>405</v>
      </c>
      <c r="B159" s="26">
        <v>19.14</v>
      </c>
      <c r="C159" s="10" t="s">
        <v>132</v>
      </c>
      <c r="D159" s="10">
        <v>51</v>
      </c>
      <c r="E159" s="35" t="s">
        <v>247</v>
      </c>
      <c r="F159" s="35" t="s">
        <v>82</v>
      </c>
      <c r="G159" s="35" t="s">
        <v>663</v>
      </c>
      <c r="H159" s="35" t="s">
        <v>436</v>
      </c>
      <c r="I159" s="42" t="str">
        <f>CONCATENATE(E159," ",F159," / ",G159," ",H159," / ",K159)</f>
        <v>Стасевич Александр / Stasevich Aleksandr / 1987</v>
      </c>
      <c r="J159" s="42" t="s">
        <v>886</v>
      </c>
      <c r="K159" s="44">
        <v>1987</v>
      </c>
      <c r="L159" s="10">
        <v>1</v>
      </c>
      <c r="M159" s="24">
        <f>100-((L159-1)/D159)*100</f>
        <v>100</v>
      </c>
      <c r="N159" s="23">
        <f>SQRT(B159)*(M159)</f>
        <v>437.49285708454721</v>
      </c>
    </row>
    <row r="160" spans="1:14" ht="16.5" hidden="1" customHeight="1" x14ac:dyDescent="0.25">
      <c r="A160" s="34" t="s">
        <v>405</v>
      </c>
      <c r="B160" s="26">
        <v>19.14</v>
      </c>
      <c r="C160" s="10" t="s">
        <v>132</v>
      </c>
      <c r="D160" s="10">
        <v>51</v>
      </c>
      <c r="E160" s="35" t="s">
        <v>248</v>
      </c>
      <c r="F160" s="35" t="s">
        <v>117</v>
      </c>
      <c r="G160" s="35" t="s">
        <v>591</v>
      </c>
      <c r="H160" s="35" t="s">
        <v>468</v>
      </c>
      <c r="I160" s="42" t="str">
        <f>CONCATENATE(E160," ",F160," / ",G160," ",H160," / ",K160)</f>
        <v>Волков Николай / Volkov Nikolai / 1989</v>
      </c>
      <c r="J160" s="42" t="s">
        <v>887</v>
      </c>
      <c r="K160" s="44">
        <v>1989</v>
      </c>
      <c r="L160" s="10">
        <v>2</v>
      </c>
      <c r="M160" s="24">
        <f>100-((L160-1)/D160)*100</f>
        <v>98.039215686274517</v>
      </c>
      <c r="N160" s="23">
        <f>SQRT(B160)*(M160)</f>
        <v>428.91456576916397</v>
      </c>
    </row>
    <row r="161" spans="1:14" ht="16.5" hidden="1" customHeight="1" x14ac:dyDescent="0.25">
      <c r="A161" s="34" t="s">
        <v>405</v>
      </c>
      <c r="B161" s="26">
        <v>19.14</v>
      </c>
      <c r="C161" s="10" t="s">
        <v>132</v>
      </c>
      <c r="D161" s="10">
        <v>51</v>
      </c>
      <c r="E161" s="35" t="s">
        <v>249</v>
      </c>
      <c r="F161" s="35" t="s">
        <v>97</v>
      </c>
      <c r="G161" s="35" t="s">
        <v>606</v>
      </c>
      <c r="H161" s="35" t="s">
        <v>460</v>
      </c>
      <c r="I161" s="42" t="str">
        <f>CONCATENATE(E161," ",F161," / ",G161," ",H161," / ",K161)</f>
        <v>Захаркин Сергей / Zakharkin Sergei / 1976</v>
      </c>
      <c r="J161" s="42" t="s">
        <v>890</v>
      </c>
      <c r="K161" s="44">
        <v>1976</v>
      </c>
      <c r="L161" s="10">
        <v>3</v>
      </c>
      <c r="M161" s="24">
        <f>100-((L161-1)/D161)*100</f>
        <v>96.078431372549019</v>
      </c>
      <c r="N161" s="23">
        <f>SQRT(B161)*(M161)</f>
        <v>420.33627445378062</v>
      </c>
    </row>
    <row r="162" spans="1:14" ht="16.5" hidden="1" customHeight="1" x14ac:dyDescent="0.25">
      <c r="A162" s="34" t="s">
        <v>405</v>
      </c>
      <c r="B162" s="26">
        <v>19.14</v>
      </c>
      <c r="C162" s="10" t="s">
        <v>132</v>
      </c>
      <c r="D162" s="10">
        <v>51</v>
      </c>
      <c r="E162" s="35" t="s">
        <v>250</v>
      </c>
      <c r="F162" s="35" t="s">
        <v>97</v>
      </c>
      <c r="G162" s="35" t="s">
        <v>674</v>
      </c>
      <c r="H162" s="35" t="s">
        <v>460</v>
      </c>
      <c r="I162" s="42" t="str">
        <f>CONCATENATE(E162," ",F162," / ",G162," ",H162," / ",K162)</f>
        <v>Чеботаев Сергей / CHebotaev Sergei / 1989</v>
      </c>
      <c r="J162" s="42" t="s">
        <v>892</v>
      </c>
      <c r="K162" s="44">
        <v>1989</v>
      </c>
      <c r="L162" s="10">
        <v>4</v>
      </c>
      <c r="M162" s="24">
        <f>100-((L162-1)/D162)*100</f>
        <v>94.117647058823536</v>
      </c>
      <c r="N162" s="23">
        <f>SQRT(B162)*(M162)</f>
        <v>411.75798313839738</v>
      </c>
    </row>
    <row r="163" spans="1:14" ht="16.5" hidden="1" customHeight="1" x14ac:dyDescent="0.25">
      <c r="A163" s="34" t="s">
        <v>405</v>
      </c>
      <c r="B163" s="26">
        <v>19.14</v>
      </c>
      <c r="C163" s="10" t="s">
        <v>132</v>
      </c>
      <c r="D163" s="10">
        <v>51</v>
      </c>
      <c r="E163" s="35" t="s">
        <v>251</v>
      </c>
      <c r="F163" s="35" t="s">
        <v>82</v>
      </c>
      <c r="G163" s="35" t="s">
        <v>586</v>
      </c>
      <c r="H163" s="35" t="s">
        <v>436</v>
      </c>
      <c r="I163" s="42" t="str">
        <f>CONCATENATE(E163," ",F163," / ",G163," ",H163," / ",K163)</f>
        <v>Бузо Александр / Buzo Aleksandr / 1982</v>
      </c>
      <c r="J163" s="42" t="s">
        <v>893</v>
      </c>
      <c r="K163" s="44">
        <v>1982</v>
      </c>
      <c r="L163" s="10">
        <v>5</v>
      </c>
      <c r="M163" s="24">
        <f>100-((L163-1)/D163)*100</f>
        <v>92.156862745098039</v>
      </c>
      <c r="N163" s="23">
        <f>SQRT(B163)*(M163)</f>
        <v>403.17969182301408</v>
      </c>
    </row>
    <row r="164" spans="1:14" ht="16.5" hidden="1" customHeight="1" x14ac:dyDescent="0.25">
      <c r="A164" s="34" t="s">
        <v>405</v>
      </c>
      <c r="B164" s="26">
        <v>19.14</v>
      </c>
      <c r="C164" s="10" t="s">
        <v>132</v>
      </c>
      <c r="D164" s="10">
        <v>51</v>
      </c>
      <c r="E164" s="35" t="s">
        <v>86</v>
      </c>
      <c r="F164" s="35" t="s">
        <v>82</v>
      </c>
      <c r="G164" s="35" t="s">
        <v>439</v>
      </c>
      <c r="H164" s="35" t="s">
        <v>436</v>
      </c>
      <c r="I164" s="42" t="str">
        <f>CONCATENATE(E164," ",F164," / ",G164," ",H164," / ",K164)</f>
        <v>Сидоревич Александр / Sidorevich Aleksandr / 1985</v>
      </c>
      <c r="J164" s="42" t="s">
        <v>789</v>
      </c>
      <c r="K164" s="44">
        <v>1985</v>
      </c>
      <c r="L164" s="10">
        <v>6</v>
      </c>
      <c r="M164" s="24">
        <f>100-((L164-1)/D164)*100</f>
        <v>90.196078431372541</v>
      </c>
      <c r="N164" s="23">
        <f>SQRT(B164)*(M164)</f>
        <v>394.60140050763079</v>
      </c>
    </row>
    <row r="165" spans="1:14" ht="16.5" hidden="1" customHeight="1" x14ac:dyDescent="0.25">
      <c r="A165" s="34" t="s">
        <v>405</v>
      </c>
      <c r="B165" s="26">
        <v>19.14</v>
      </c>
      <c r="C165" s="10" t="s">
        <v>132</v>
      </c>
      <c r="D165" s="10">
        <v>51</v>
      </c>
      <c r="E165" s="35" t="s">
        <v>252</v>
      </c>
      <c r="F165" s="35" t="s">
        <v>98</v>
      </c>
      <c r="G165" s="35" t="s">
        <v>639</v>
      </c>
      <c r="H165" s="35" t="s">
        <v>461</v>
      </c>
      <c r="I165" s="42" t="str">
        <f>CONCATENATE(E165," ",F165," / ",G165," ",H165," / ",K165)</f>
        <v>Михнюк Виктор / Mikhniuk Viktor / 1990</v>
      </c>
      <c r="J165" s="42" t="s">
        <v>897</v>
      </c>
      <c r="K165" s="44">
        <v>1990</v>
      </c>
      <c r="L165" s="10">
        <v>7</v>
      </c>
      <c r="M165" s="24">
        <f>100-((L165-1)/D165)*100</f>
        <v>88.235294117647058</v>
      </c>
      <c r="N165" s="23">
        <f>SQRT(B165)*(M165)</f>
        <v>386.02310919224755</v>
      </c>
    </row>
    <row r="166" spans="1:14" ht="16.5" hidden="1" customHeight="1" x14ac:dyDescent="0.25">
      <c r="A166" s="34" t="s">
        <v>405</v>
      </c>
      <c r="B166" s="26">
        <v>19.14</v>
      </c>
      <c r="C166" s="10" t="s">
        <v>132</v>
      </c>
      <c r="D166" s="10">
        <v>51</v>
      </c>
      <c r="E166" s="35" t="s">
        <v>94</v>
      </c>
      <c r="F166" s="35" t="s">
        <v>95</v>
      </c>
      <c r="G166" s="35" t="s">
        <v>443</v>
      </c>
      <c r="H166" s="35" t="s">
        <v>241</v>
      </c>
      <c r="I166" s="42" t="str">
        <f>CONCATENATE(E166," ",F166," / ",G166," ",H166," / ",K166)</f>
        <v>Крисенков Алексей / Krisenkov Aleksei / 1983</v>
      </c>
      <c r="J166" s="42" t="s">
        <v>793</v>
      </c>
      <c r="K166" s="44">
        <v>1983</v>
      </c>
      <c r="L166" s="10">
        <v>8</v>
      </c>
      <c r="M166" s="24">
        <f>100-((L166-1)/D166)*100</f>
        <v>86.274509803921575</v>
      </c>
      <c r="N166" s="23">
        <f>SQRT(B166)*(M166)</f>
        <v>377.44481787686425</v>
      </c>
    </row>
    <row r="167" spans="1:14" ht="16.5" hidden="1" customHeight="1" x14ac:dyDescent="0.25">
      <c r="A167" s="34" t="s">
        <v>405</v>
      </c>
      <c r="B167" s="26">
        <v>19.14</v>
      </c>
      <c r="C167" s="10" t="s">
        <v>132</v>
      </c>
      <c r="D167" s="10">
        <v>51</v>
      </c>
      <c r="E167" s="35" t="s">
        <v>253</v>
      </c>
      <c r="F167" s="35" t="s">
        <v>109</v>
      </c>
      <c r="G167" s="35" t="s">
        <v>643</v>
      </c>
      <c r="H167" s="35" t="s">
        <v>465</v>
      </c>
      <c r="I167" s="42" t="str">
        <f>CONCATENATE(E167," ",F167," / ",G167," ",H167," / ",K167)</f>
        <v>Нечаев Владимир / Nechaev Vladimir / 1995</v>
      </c>
      <c r="J167" s="42" t="s">
        <v>900</v>
      </c>
      <c r="K167" s="44">
        <v>1995</v>
      </c>
      <c r="L167" s="10">
        <v>9</v>
      </c>
      <c r="M167" s="24">
        <f>100-((L167-1)/D167)*100</f>
        <v>84.313725490196077</v>
      </c>
      <c r="N167" s="23">
        <f>SQRT(B167)*(M167)</f>
        <v>368.86652656148095</v>
      </c>
    </row>
    <row r="168" spans="1:14" ht="16.5" hidden="1" customHeight="1" x14ac:dyDescent="0.25">
      <c r="A168" s="34" t="s">
        <v>405</v>
      </c>
      <c r="B168" s="26">
        <v>19.14</v>
      </c>
      <c r="C168" s="10" t="s">
        <v>132</v>
      </c>
      <c r="D168" s="10">
        <v>51</v>
      </c>
      <c r="E168" s="35" t="s">
        <v>254</v>
      </c>
      <c r="F168" s="35" t="s">
        <v>231</v>
      </c>
      <c r="G168" s="35" t="s">
        <v>653</v>
      </c>
      <c r="H168" s="35" t="s">
        <v>557</v>
      </c>
      <c r="I168" s="42" t="str">
        <f>CONCATENATE(E168," ",F168," / ",G168," ",H168," / ",K168)</f>
        <v>Пузаревский Роман / Puzarevskii Roman / 1994</v>
      </c>
      <c r="J168" s="42" t="s">
        <v>902</v>
      </c>
      <c r="K168" s="44">
        <v>1994</v>
      </c>
      <c r="L168" s="10">
        <v>10</v>
      </c>
      <c r="M168" s="24">
        <f>100-((L168-1)/D168)*100</f>
        <v>82.35294117647058</v>
      </c>
      <c r="N168" s="23">
        <f>SQRT(B168)*(M168)</f>
        <v>360.28823524609766</v>
      </c>
    </row>
    <row r="169" spans="1:14" ht="16.5" hidden="1" customHeight="1" x14ac:dyDescent="0.25">
      <c r="A169" s="34" t="s">
        <v>405</v>
      </c>
      <c r="B169" s="26">
        <v>19.14</v>
      </c>
      <c r="C169" s="10" t="s">
        <v>132</v>
      </c>
      <c r="D169" s="10">
        <v>51</v>
      </c>
      <c r="E169" s="35" t="s">
        <v>255</v>
      </c>
      <c r="F169" s="35" t="s">
        <v>97</v>
      </c>
      <c r="G169" s="35" t="s">
        <v>628</v>
      </c>
      <c r="H169" s="35" t="s">
        <v>460</v>
      </c>
      <c r="I169" s="42" t="str">
        <f>CONCATENATE(E169," ",F169," / ",G169," ",H169," / ",K169)</f>
        <v>Лойко Сергей / Loiko Sergei / 1985</v>
      </c>
      <c r="J169" s="42" t="s">
        <v>904</v>
      </c>
      <c r="K169" s="44">
        <v>1985</v>
      </c>
      <c r="L169" s="10">
        <v>11</v>
      </c>
      <c r="M169" s="24">
        <f>100-((L169-1)/D169)*100</f>
        <v>80.392156862745097</v>
      </c>
      <c r="N169" s="23">
        <f>SQRT(B169)*(M169)</f>
        <v>351.70994393071442</v>
      </c>
    </row>
    <row r="170" spans="1:14" ht="16.5" hidden="1" customHeight="1" x14ac:dyDescent="0.25">
      <c r="A170" s="34" t="s">
        <v>405</v>
      </c>
      <c r="B170" s="26">
        <v>19.14</v>
      </c>
      <c r="C170" s="10" t="s">
        <v>132</v>
      </c>
      <c r="D170" s="10">
        <v>51</v>
      </c>
      <c r="E170" s="35" t="s">
        <v>256</v>
      </c>
      <c r="F170" s="35" t="s">
        <v>119</v>
      </c>
      <c r="G170" s="35" t="s">
        <v>608</v>
      </c>
      <c r="H170" s="35" t="s">
        <v>469</v>
      </c>
      <c r="I170" s="42" t="str">
        <f>CONCATENATE(E170," ",F170," / ",G170," ",H170," / ",K170)</f>
        <v>Зеленко Дмитрий / Zelenko Dmitrii / 1987</v>
      </c>
      <c r="J170" s="42" t="s">
        <v>905</v>
      </c>
      <c r="K170" s="44">
        <v>1987</v>
      </c>
      <c r="L170" s="10">
        <v>12</v>
      </c>
      <c r="M170" s="24">
        <f>100-((L170-1)/D170)*100</f>
        <v>78.431372549019613</v>
      </c>
      <c r="N170" s="23">
        <f>SQRT(B170)*(M170)</f>
        <v>343.13165261533118</v>
      </c>
    </row>
    <row r="171" spans="1:14" ht="16.5" hidden="1" customHeight="1" x14ac:dyDescent="0.25">
      <c r="A171" s="34" t="s">
        <v>405</v>
      </c>
      <c r="B171" s="26">
        <v>19.14</v>
      </c>
      <c r="C171" s="10" t="s">
        <v>132</v>
      </c>
      <c r="D171" s="10">
        <v>51</v>
      </c>
      <c r="E171" s="35" t="s">
        <v>257</v>
      </c>
      <c r="F171" s="35" t="s">
        <v>82</v>
      </c>
      <c r="G171" s="35" t="s">
        <v>683</v>
      </c>
      <c r="H171" s="35" t="s">
        <v>436</v>
      </c>
      <c r="I171" s="42" t="str">
        <f>CONCATENATE(E171," ",F171," / ",G171," ",H171," / ",K171)</f>
        <v>Юкевич Александр / IUkevich Aleksandr / 1983</v>
      </c>
      <c r="J171" s="42" t="s">
        <v>908</v>
      </c>
      <c r="K171" s="44">
        <v>1983</v>
      </c>
      <c r="L171" s="10">
        <v>13</v>
      </c>
      <c r="M171" s="24">
        <f>100-((L171-1)/D171)*100</f>
        <v>76.470588235294116</v>
      </c>
      <c r="N171" s="23">
        <f>SQRT(B171)*(M171)</f>
        <v>334.55336129994782</v>
      </c>
    </row>
    <row r="172" spans="1:14" ht="16.5" hidden="1" customHeight="1" x14ac:dyDescent="0.25">
      <c r="A172" s="34" t="s">
        <v>405</v>
      </c>
      <c r="B172" s="26">
        <v>19.14</v>
      </c>
      <c r="C172" s="10" t="s">
        <v>132</v>
      </c>
      <c r="D172" s="10">
        <v>51</v>
      </c>
      <c r="E172" s="35" t="s">
        <v>258</v>
      </c>
      <c r="F172" s="35" t="s">
        <v>115</v>
      </c>
      <c r="G172" s="35" t="s">
        <v>645</v>
      </c>
      <c r="H172" s="35" t="s">
        <v>467</v>
      </c>
      <c r="I172" s="42" t="str">
        <f>CONCATENATE(E172," ",F172," / ",G172," ",H172," / ",K172)</f>
        <v>Павленко Юрий / Pavlenko IUrii / 1983</v>
      </c>
      <c r="J172" s="42" t="s">
        <v>910</v>
      </c>
      <c r="K172" s="44">
        <v>1983</v>
      </c>
      <c r="L172" s="10">
        <v>14</v>
      </c>
      <c r="M172" s="24">
        <f>100-((L172-1)/D172)*100</f>
        <v>74.509803921568633</v>
      </c>
      <c r="N172" s="23">
        <f>SQRT(B172)*(M172)</f>
        <v>325.97506998456458</v>
      </c>
    </row>
    <row r="173" spans="1:14" ht="16.5" hidden="1" customHeight="1" x14ac:dyDescent="0.25">
      <c r="A173" s="34" t="s">
        <v>405</v>
      </c>
      <c r="B173" s="26">
        <v>19.14</v>
      </c>
      <c r="C173" s="10" t="s">
        <v>132</v>
      </c>
      <c r="D173" s="10">
        <v>51</v>
      </c>
      <c r="E173" s="35" t="s">
        <v>259</v>
      </c>
      <c r="F173" s="35" t="s">
        <v>119</v>
      </c>
      <c r="G173" s="35" t="s">
        <v>662</v>
      </c>
      <c r="H173" s="35" t="s">
        <v>469</v>
      </c>
      <c r="I173" s="42" t="str">
        <f>CONCATENATE(E173," ",F173," / ",G173," ",H173," / ",K173)</f>
        <v>Слободько Дмитрий / Slobodko Dmitrii / 1984</v>
      </c>
      <c r="J173" s="42" t="s">
        <v>912</v>
      </c>
      <c r="K173" s="44">
        <v>1984</v>
      </c>
      <c r="L173" s="10">
        <v>15</v>
      </c>
      <c r="M173" s="24">
        <f>100-((L173-1)/D173)*100</f>
        <v>72.549019607843135</v>
      </c>
      <c r="N173" s="23">
        <f>SQRT(B173)*(M173)</f>
        <v>317.39677866918129</v>
      </c>
    </row>
    <row r="174" spans="1:14" ht="16.5" hidden="1" customHeight="1" x14ac:dyDescent="0.25">
      <c r="A174" s="34" t="s">
        <v>405</v>
      </c>
      <c r="B174" s="26">
        <v>19.14</v>
      </c>
      <c r="C174" s="10" t="s">
        <v>132</v>
      </c>
      <c r="D174" s="10">
        <v>51</v>
      </c>
      <c r="E174" s="35" t="s">
        <v>260</v>
      </c>
      <c r="F174" s="35" t="s">
        <v>192</v>
      </c>
      <c r="G174" s="35" t="s">
        <v>588</v>
      </c>
      <c r="H174" s="35" t="s">
        <v>524</v>
      </c>
      <c r="I174" s="42" t="str">
        <f>CONCATENATE(E174," ",F174," / ",G174," ",H174," / ",K174)</f>
        <v>Бунос Анатолий / Bunos Anatolii / 1956</v>
      </c>
      <c r="J174" s="42" t="s">
        <v>913</v>
      </c>
      <c r="K174" s="44">
        <v>1956</v>
      </c>
      <c r="L174" s="10">
        <v>16</v>
      </c>
      <c r="M174" s="24">
        <f>100-((L174-1)/D174)*100</f>
        <v>70.588235294117652</v>
      </c>
      <c r="N174" s="23">
        <f>SQRT(B174)*(M174)</f>
        <v>308.81848735379805</v>
      </c>
    </row>
    <row r="175" spans="1:14" ht="16.5" hidden="1" customHeight="1" x14ac:dyDescent="0.25">
      <c r="A175" s="34" t="s">
        <v>405</v>
      </c>
      <c r="B175" s="26">
        <v>19.14</v>
      </c>
      <c r="C175" s="10" t="s">
        <v>132</v>
      </c>
      <c r="D175" s="10">
        <v>51</v>
      </c>
      <c r="E175" s="35" t="s">
        <v>578</v>
      </c>
      <c r="F175" s="35" t="s">
        <v>198</v>
      </c>
      <c r="G175" s="35" t="s">
        <v>261</v>
      </c>
      <c r="H175" s="35" t="s">
        <v>262</v>
      </c>
      <c r="I175" s="42" t="str">
        <f>CONCATENATE(E175," ",F175," / ",G175," ",H175," / ",K175)</f>
        <v>Савич Евгений / Savich Evgeny / 1980</v>
      </c>
      <c r="J175" s="42" t="s">
        <v>916</v>
      </c>
      <c r="K175" s="44">
        <v>1980</v>
      </c>
      <c r="L175" s="10">
        <v>17</v>
      </c>
      <c r="M175" s="24">
        <f>100-((L175-1)/D175)*100</f>
        <v>68.627450980392155</v>
      </c>
      <c r="N175" s="23">
        <f>SQRT(B175)*(M175)</f>
        <v>300.24019603841475</v>
      </c>
    </row>
    <row r="176" spans="1:14" ht="16.5" hidden="1" customHeight="1" x14ac:dyDescent="0.25">
      <c r="A176" s="34" t="s">
        <v>405</v>
      </c>
      <c r="B176" s="26">
        <v>19.14</v>
      </c>
      <c r="C176" s="10" t="s">
        <v>132</v>
      </c>
      <c r="D176" s="10">
        <v>51</v>
      </c>
      <c r="E176" s="35" t="s">
        <v>124</v>
      </c>
      <c r="F176" s="35" t="s">
        <v>125</v>
      </c>
      <c r="G176" s="35" t="s">
        <v>473</v>
      </c>
      <c r="H176" s="35" t="s">
        <v>491</v>
      </c>
      <c r="I176" s="42" t="str">
        <f>CONCATENATE(E176," ",F176," / ",G176," ",H176," / ",K176)</f>
        <v>Печёнов Георгий / Pechenov Georgii / 1975</v>
      </c>
      <c r="J176" s="42" t="s">
        <v>811</v>
      </c>
      <c r="K176" s="44">
        <v>1975</v>
      </c>
      <c r="L176" s="10">
        <v>18</v>
      </c>
      <c r="M176" s="24">
        <f>100-((L176-1)/D176)*100</f>
        <v>66.666666666666671</v>
      </c>
      <c r="N176" s="23">
        <f>SQRT(B176)*(M176)</f>
        <v>291.66190472303145</v>
      </c>
    </row>
    <row r="177" spans="1:14" ht="16.5" hidden="1" customHeight="1" x14ac:dyDescent="0.25">
      <c r="A177" s="34" t="s">
        <v>405</v>
      </c>
      <c r="B177" s="26">
        <v>19.14</v>
      </c>
      <c r="C177" s="10" t="s">
        <v>132</v>
      </c>
      <c r="D177" s="10">
        <v>51</v>
      </c>
      <c r="E177" s="35" t="s">
        <v>1276</v>
      </c>
      <c r="F177" s="35" t="s">
        <v>91</v>
      </c>
      <c r="G177" s="35" t="s">
        <v>1277</v>
      </c>
      <c r="H177" s="35" t="s">
        <v>204</v>
      </c>
      <c r="I177" s="42" t="str">
        <f>CONCATENATE(E177," ",F177," / ",G177," ",H177," / ",K177)</f>
        <v>Верещако Павел / Vereshchako Pavel / 1988</v>
      </c>
      <c r="J177" s="42" t="s">
        <v>1278</v>
      </c>
      <c r="K177" s="44">
        <v>1988</v>
      </c>
      <c r="L177" s="10">
        <v>19</v>
      </c>
      <c r="M177" s="24">
        <f>100-((L177-1)/D177)*100</f>
        <v>64.705882352941174</v>
      </c>
      <c r="N177" s="23">
        <f>SQRT(B177)*(M177)</f>
        <v>283.08361340764816</v>
      </c>
    </row>
    <row r="178" spans="1:14" ht="16.5" hidden="1" customHeight="1" x14ac:dyDescent="0.25">
      <c r="A178" s="34" t="s">
        <v>405</v>
      </c>
      <c r="B178" s="26">
        <v>19.14</v>
      </c>
      <c r="C178" s="10" t="s">
        <v>132</v>
      </c>
      <c r="D178" s="10">
        <v>51</v>
      </c>
      <c r="E178" s="35" t="s">
        <v>263</v>
      </c>
      <c r="F178" s="35" t="s">
        <v>95</v>
      </c>
      <c r="G178" s="35" t="s">
        <v>610</v>
      </c>
      <c r="H178" s="35" t="s">
        <v>241</v>
      </c>
      <c r="I178" s="42" t="str">
        <f>CONCATENATE(E178," ",F178," / ",G178," ",H178," / ",K178)</f>
        <v>Искорцев Алексей / Iskortsev Aleksei / 1980</v>
      </c>
      <c r="J178" s="42" t="s">
        <v>919</v>
      </c>
      <c r="K178" s="44">
        <v>1980</v>
      </c>
      <c r="L178" s="10">
        <v>20</v>
      </c>
      <c r="M178" s="24">
        <f>100-((L178-1)/D178)*100</f>
        <v>62.745098039215684</v>
      </c>
      <c r="N178" s="23">
        <f>SQRT(B178)*(M178)</f>
        <v>274.50532209226492</v>
      </c>
    </row>
    <row r="179" spans="1:14" ht="16.5" hidden="1" customHeight="1" x14ac:dyDescent="0.25">
      <c r="A179" s="34" t="s">
        <v>405</v>
      </c>
      <c r="B179" s="26">
        <v>19.14</v>
      </c>
      <c r="C179" s="10" t="s">
        <v>132</v>
      </c>
      <c r="D179" s="10">
        <v>51</v>
      </c>
      <c r="E179" s="35" t="s">
        <v>264</v>
      </c>
      <c r="F179" s="35" t="s">
        <v>82</v>
      </c>
      <c r="G179" s="35" t="s">
        <v>609</v>
      </c>
      <c r="H179" s="35" t="s">
        <v>436</v>
      </c>
      <c r="I179" s="42" t="str">
        <f>CONCATENATE(E179," ",F179," / ",G179," ",H179," / ",K179)</f>
        <v>Игнатович Александр / Ignatovich Aleksandr / 1992</v>
      </c>
      <c r="J179" s="42" t="s">
        <v>921</v>
      </c>
      <c r="K179" s="44">
        <v>1992</v>
      </c>
      <c r="L179" s="10">
        <v>21</v>
      </c>
      <c r="M179" s="24">
        <f>100-((L179-1)/D179)*100</f>
        <v>60.784313725490193</v>
      </c>
      <c r="N179" s="23">
        <f>SQRT(B179)*(M179)</f>
        <v>265.92703077688162</v>
      </c>
    </row>
    <row r="180" spans="1:14" ht="16.5" hidden="1" customHeight="1" x14ac:dyDescent="0.25">
      <c r="A180" s="34" t="s">
        <v>405</v>
      </c>
      <c r="B180" s="26">
        <v>19.14</v>
      </c>
      <c r="C180" s="10" t="s">
        <v>132</v>
      </c>
      <c r="D180" s="10">
        <v>51</v>
      </c>
      <c r="E180" s="35" t="s">
        <v>265</v>
      </c>
      <c r="F180" s="35" t="s">
        <v>227</v>
      </c>
      <c r="G180" s="35" t="s">
        <v>655</v>
      </c>
      <c r="H180" s="35" t="s">
        <v>556</v>
      </c>
      <c r="I180" s="42" t="str">
        <f>CONCATENATE(E180," ",F180," / ",G180," ",H180," / ",K180)</f>
        <v>Ролдугин Михаил / Roldugin Mikhail / 1987</v>
      </c>
      <c r="J180" s="42" t="s">
        <v>923</v>
      </c>
      <c r="K180" s="44">
        <v>1987</v>
      </c>
      <c r="L180" s="10">
        <v>22</v>
      </c>
      <c r="M180" s="24">
        <f>100-((L180-1)/D180)*100</f>
        <v>58.82352941176471</v>
      </c>
      <c r="N180" s="23">
        <f>SQRT(B180)*(M180)</f>
        <v>257.34873946149838</v>
      </c>
    </row>
    <row r="181" spans="1:14" ht="16.5" hidden="1" customHeight="1" x14ac:dyDescent="0.25">
      <c r="A181" s="34" t="s">
        <v>405</v>
      </c>
      <c r="B181" s="26">
        <v>19.14</v>
      </c>
      <c r="C181" s="10" t="s">
        <v>132</v>
      </c>
      <c r="D181" s="10">
        <v>51</v>
      </c>
      <c r="E181" s="35" t="s">
        <v>266</v>
      </c>
      <c r="F181" s="35" t="s">
        <v>119</v>
      </c>
      <c r="G181" s="35" t="s">
        <v>625</v>
      </c>
      <c r="H181" s="35" t="s">
        <v>469</v>
      </c>
      <c r="I181" s="42" t="str">
        <f>CONCATENATE(E181," ",F181," / ",G181," ",H181," / ",K181)</f>
        <v>Ладеев Дмитрий / Ladeev Dmitrii / 1981</v>
      </c>
      <c r="J181" s="42" t="s">
        <v>924</v>
      </c>
      <c r="K181" s="44">
        <v>1981</v>
      </c>
      <c r="L181" s="10">
        <v>23</v>
      </c>
      <c r="M181" s="24">
        <f>100-((L181-1)/D181)*100</f>
        <v>56.862745098039213</v>
      </c>
      <c r="N181" s="23">
        <f>SQRT(B181)*(M181)</f>
        <v>248.77044814611506</v>
      </c>
    </row>
    <row r="182" spans="1:14" ht="16.5" hidden="1" customHeight="1" x14ac:dyDescent="0.25">
      <c r="A182" s="34" t="s">
        <v>405</v>
      </c>
      <c r="B182" s="26">
        <v>19.14</v>
      </c>
      <c r="C182" s="10" t="s">
        <v>132</v>
      </c>
      <c r="D182" s="10">
        <v>51</v>
      </c>
      <c r="E182" s="35" t="s">
        <v>267</v>
      </c>
      <c r="F182" s="35" t="s">
        <v>82</v>
      </c>
      <c r="G182" s="35" t="s">
        <v>630</v>
      </c>
      <c r="H182" s="35" t="s">
        <v>436</v>
      </c>
      <c r="I182" s="42" t="str">
        <f>CONCATENATE(E182," ",F182," / ",G182," ",H182," / ",K182)</f>
        <v>Лукьянов Александр / Lukianov Aleksandr / 1979</v>
      </c>
      <c r="J182" s="42" t="s">
        <v>926</v>
      </c>
      <c r="K182" s="44">
        <v>1979</v>
      </c>
      <c r="L182" s="10">
        <v>24</v>
      </c>
      <c r="M182" s="24">
        <f>100-((L182-1)/D182)*100</f>
        <v>54.901960784313722</v>
      </c>
      <c r="N182" s="23">
        <f>SQRT(B182)*(M182)</f>
        <v>240.19215683073179</v>
      </c>
    </row>
    <row r="183" spans="1:14" ht="16.5" hidden="1" customHeight="1" x14ac:dyDescent="0.25">
      <c r="A183" s="34" t="s">
        <v>405</v>
      </c>
      <c r="B183" s="26">
        <v>19.14</v>
      </c>
      <c r="C183" s="10" t="s">
        <v>132</v>
      </c>
      <c r="D183" s="10">
        <v>51</v>
      </c>
      <c r="E183" s="35" t="s">
        <v>1161</v>
      </c>
      <c r="F183" s="35" t="s">
        <v>173</v>
      </c>
      <c r="G183" s="35" t="s">
        <v>268</v>
      </c>
      <c r="H183" s="35" t="s">
        <v>269</v>
      </c>
      <c r="I183" s="42" t="str">
        <f>CONCATENATE(E183," ",F183," / ",G183," ",H183," / ",K183)</f>
        <v>Жидович Вадим / Zhydovich Vadzim / 1984</v>
      </c>
      <c r="J183" s="42" t="s">
        <v>1280</v>
      </c>
      <c r="K183" s="44">
        <v>1984</v>
      </c>
      <c r="L183" s="10">
        <v>25</v>
      </c>
      <c r="M183" s="24">
        <f>100-((L183-1)/D183)*100</f>
        <v>52.941176470588239</v>
      </c>
      <c r="N183" s="23">
        <f>SQRT(B183)*(M183)</f>
        <v>231.61386551534852</v>
      </c>
    </row>
    <row r="184" spans="1:14" ht="16.5" hidden="1" customHeight="1" x14ac:dyDescent="0.25">
      <c r="A184" s="34" t="s">
        <v>405</v>
      </c>
      <c r="B184" s="26">
        <v>19.14</v>
      </c>
      <c r="C184" s="10" t="s">
        <v>132</v>
      </c>
      <c r="D184" s="10">
        <v>51</v>
      </c>
      <c r="E184" s="35" t="s">
        <v>270</v>
      </c>
      <c r="F184" s="35" t="s">
        <v>102</v>
      </c>
      <c r="G184" s="35" t="s">
        <v>686</v>
      </c>
      <c r="H184" s="35" t="s">
        <v>463</v>
      </c>
      <c r="I184" s="42" t="str">
        <f>CONCATENATE(E184," ",F184," / ",G184," ",H184," / ",K184)</f>
        <v>Ярмончик Игорь / IArmonchik Igor / 1985</v>
      </c>
      <c r="J184" s="42" t="s">
        <v>927</v>
      </c>
      <c r="K184" s="44">
        <v>1985</v>
      </c>
      <c r="L184" s="10">
        <v>26</v>
      </c>
      <c r="M184" s="24">
        <f>100-((L184-1)/D184)*100</f>
        <v>50.980392156862749</v>
      </c>
      <c r="N184" s="23">
        <f>SQRT(B184)*(M184)</f>
        <v>223.03557419996525</v>
      </c>
    </row>
    <row r="185" spans="1:14" ht="16.5" hidden="1" customHeight="1" x14ac:dyDescent="0.25">
      <c r="A185" s="34" t="s">
        <v>405</v>
      </c>
      <c r="B185" s="26">
        <v>19.14</v>
      </c>
      <c r="C185" s="10" t="s">
        <v>132</v>
      </c>
      <c r="D185" s="10">
        <v>51</v>
      </c>
      <c r="E185" s="35" t="s">
        <v>271</v>
      </c>
      <c r="F185" s="35" t="s">
        <v>87</v>
      </c>
      <c r="G185" s="35" t="s">
        <v>661</v>
      </c>
      <c r="H185" s="35" t="s">
        <v>184</v>
      </c>
      <c r="I185" s="42" t="str">
        <f>CONCATENATE(E185," ",F185," / ",G185," ",H185," / ",K185)</f>
        <v>Скляр Антон / Skliar Anton / 1983</v>
      </c>
      <c r="J185" s="42" t="s">
        <v>928</v>
      </c>
      <c r="K185" s="44">
        <v>1983</v>
      </c>
      <c r="L185" s="10">
        <v>27</v>
      </c>
      <c r="M185" s="24">
        <f>100-((L185-1)/D185)*100</f>
        <v>49.019607843137258</v>
      </c>
      <c r="N185" s="23">
        <f>SQRT(B185)*(M185)</f>
        <v>214.45728288458199</v>
      </c>
    </row>
    <row r="186" spans="1:14" ht="16.5" hidden="1" customHeight="1" x14ac:dyDescent="0.25">
      <c r="A186" s="34" t="s">
        <v>405</v>
      </c>
      <c r="B186" s="26">
        <v>19.14</v>
      </c>
      <c r="C186" s="10" t="s">
        <v>132</v>
      </c>
      <c r="D186" s="10">
        <v>51</v>
      </c>
      <c r="E186" s="35" t="s">
        <v>272</v>
      </c>
      <c r="F186" s="35" t="s">
        <v>173</v>
      </c>
      <c r="G186" s="35" t="s">
        <v>652</v>
      </c>
      <c r="H186" s="35" t="s">
        <v>379</v>
      </c>
      <c r="I186" s="42" t="str">
        <f>CONCATENATE(E186," ",F186," / ",G186," ",H186," / ",K186)</f>
        <v>Пугач Вадим / Pugach Vadim / 1985</v>
      </c>
      <c r="J186" s="42" t="s">
        <v>929</v>
      </c>
      <c r="K186" s="44">
        <v>1985</v>
      </c>
      <c r="L186" s="10">
        <v>28</v>
      </c>
      <c r="M186" s="24">
        <f>100-((L186-1)/D186)*100</f>
        <v>47.058823529411761</v>
      </c>
      <c r="N186" s="23">
        <f>SQRT(B186)*(M186)</f>
        <v>205.87899156919866</v>
      </c>
    </row>
    <row r="187" spans="1:14" ht="16.5" hidden="1" customHeight="1" x14ac:dyDescent="0.25">
      <c r="A187" s="34" t="s">
        <v>405</v>
      </c>
      <c r="B187" s="26">
        <v>19.14</v>
      </c>
      <c r="C187" s="10" t="s">
        <v>132</v>
      </c>
      <c r="D187" s="10">
        <v>51</v>
      </c>
      <c r="E187" s="35" t="s">
        <v>273</v>
      </c>
      <c r="F187" s="35" t="s">
        <v>89</v>
      </c>
      <c r="G187" s="35" t="s">
        <v>605</v>
      </c>
      <c r="H187" s="35" t="s">
        <v>458</v>
      </c>
      <c r="I187" s="42" t="str">
        <f>CONCATENATE(E187," ",F187," / ",G187," ",H187," / ",K187)</f>
        <v>Зайчук Кирилл / Zaichuk Kirill / 1990</v>
      </c>
      <c r="J187" s="42" t="s">
        <v>930</v>
      </c>
      <c r="K187" s="44">
        <v>1990</v>
      </c>
      <c r="L187" s="10">
        <v>29</v>
      </c>
      <c r="M187" s="24">
        <f>100-((L187-1)/D187)*100</f>
        <v>45.098039215686271</v>
      </c>
      <c r="N187" s="23">
        <f>SQRT(B187)*(M187)</f>
        <v>197.30070025381539</v>
      </c>
    </row>
    <row r="188" spans="1:14" ht="16.5" hidden="1" customHeight="1" x14ac:dyDescent="0.25">
      <c r="A188" s="34" t="s">
        <v>405</v>
      </c>
      <c r="B188" s="26">
        <v>19.14</v>
      </c>
      <c r="C188" s="10" t="s">
        <v>132</v>
      </c>
      <c r="D188" s="10">
        <v>51</v>
      </c>
      <c r="E188" s="35" t="s">
        <v>274</v>
      </c>
      <c r="F188" s="35" t="s">
        <v>119</v>
      </c>
      <c r="G188" s="35" t="s">
        <v>671</v>
      </c>
      <c r="H188" s="35" t="s">
        <v>469</v>
      </c>
      <c r="I188" s="42" t="str">
        <f>CONCATENATE(E188," ",F188," / ",G188," ",H188," / ",K188)</f>
        <v>Хацкевич Дмитрий / KHatskevich Dmitrii / 1985</v>
      </c>
      <c r="J188" s="42" t="s">
        <v>931</v>
      </c>
      <c r="K188" s="44">
        <v>1985</v>
      </c>
      <c r="L188" s="10">
        <v>30</v>
      </c>
      <c r="M188" s="24">
        <f>100-((L188-1)/D188)*100</f>
        <v>43.137254901960787</v>
      </c>
      <c r="N188" s="23">
        <f>SQRT(B188)*(M188)</f>
        <v>188.72240893843212</v>
      </c>
    </row>
    <row r="189" spans="1:14" ht="16.5" hidden="1" customHeight="1" x14ac:dyDescent="0.25">
      <c r="A189" s="34" t="s">
        <v>405</v>
      </c>
      <c r="B189" s="26">
        <v>19.14</v>
      </c>
      <c r="C189" s="10" t="s">
        <v>132</v>
      </c>
      <c r="D189" s="10">
        <v>51</v>
      </c>
      <c r="E189" s="35" t="s">
        <v>275</v>
      </c>
      <c r="F189" s="35" t="s">
        <v>85</v>
      </c>
      <c r="G189" s="35" t="s">
        <v>635</v>
      </c>
      <c r="H189" s="35" t="s">
        <v>182</v>
      </c>
      <c r="I189" s="42" t="str">
        <f>CONCATENATE(E189," ",F189," / ",G189," ",H189," / ",K189)</f>
        <v>Мертенс Андрей / Mertens Andrei / 1992</v>
      </c>
      <c r="J189" s="42" t="s">
        <v>932</v>
      </c>
      <c r="K189" s="44">
        <v>1992</v>
      </c>
      <c r="L189" s="10">
        <v>31</v>
      </c>
      <c r="M189" s="24">
        <f>100-((L189-1)/D189)*100</f>
        <v>41.17647058823529</v>
      </c>
      <c r="N189" s="23">
        <f>SQRT(B189)*(M189)</f>
        <v>180.14411762304883</v>
      </c>
    </row>
    <row r="190" spans="1:14" ht="16.5" hidden="1" customHeight="1" x14ac:dyDescent="0.25">
      <c r="A190" s="34" t="s">
        <v>405</v>
      </c>
      <c r="B190" s="26">
        <v>19.14</v>
      </c>
      <c r="C190" s="10" t="s">
        <v>132</v>
      </c>
      <c r="D190" s="10">
        <v>51</v>
      </c>
      <c r="E190" s="35" t="s">
        <v>276</v>
      </c>
      <c r="F190" s="35" t="s">
        <v>87</v>
      </c>
      <c r="G190" s="35" t="s">
        <v>637</v>
      </c>
      <c r="H190" s="35" t="s">
        <v>184</v>
      </c>
      <c r="I190" s="42" t="str">
        <f>CONCATENATE(E190," ",F190," / ",G190," ",H190," / ",K190)</f>
        <v>Миканович Антон / Mikanovich Anton / 1990</v>
      </c>
      <c r="J190" s="42" t="s">
        <v>933</v>
      </c>
      <c r="K190" s="44">
        <v>1990</v>
      </c>
      <c r="L190" s="10">
        <v>32</v>
      </c>
      <c r="M190" s="24">
        <f>100-((L190-1)/D190)*100</f>
        <v>39.215686274509807</v>
      </c>
      <c r="N190" s="23">
        <f>SQRT(B190)*(M190)</f>
        <v>171.56582630766559</v>
      </c>
    </row>
    <row r="191" spans="1:14" ht="16.5" hidden="1" customHeight="1" x14ac:dyDescent="0.25">
      <c r="A191" s="34" t="s">
        <v>405</v>
      </c>
      <c r="B191" s="26">
        <v>19.14</v>
      </c>
      <c r="C191" s="10" t="s">
        <v>132</v>
      </c>
      <c r="D191" s="10">
        <v>51</v>
      </c>
      <c r="E191" s="35" t="s">
        <v>577</v>
      </c>
      <c r="F191" s="35" t="s">
        <v>117</v>
      </c>
      <c r="G191" s="35" t="s">
        <v>277</v>
      </c>
      <c r="H191" s="35" t="s">
        <v>278</v>
      </c>
      <c r="I191" s="42" t="str">
        <f>CONCATENATE(E191," ",F191," / ",G191," ",H191," / ",K191)</f>
        <v>Панковец Николай / Pankavets Mikalai / 1979</v>
      </c>
      <c r="J191" s="42" t="s">
        <v>934</v>
      </c>
      <c r="K191" s="44">
        <v>1979</v>
      </c>
      <c r="L191" s="10">
        <v>33</v>
      </c>
      <c r="M191" s="24">
        <f>100-((L191-1)/D191)*100</f>
        <v>37.254901960784316</v>
      </c>
      <c r="N191" s="23">
        <f>SQRT(B191)*(M191)</f>
        <v>162.98753499228229</v>
      </c>
    </row>
    <row r="192" spans="1:14" ht="16.5" hidden="1" customHeight="1" x14ac:dyDescent="0.25">
      <c r="A192" s="34" t="s">
        <v>405</v>
      </c>
      <c r="B192" s="26">
        <v>19.14</v>
      </c>
      <c r="C192" s="10" t="s">
        <v>132</v>
      </c>
      <c r="D192" s="10">
        <v>51</v>
      </c>
      <c r="E192" s="35" t="s">
        <v>279</v>
      </c>
      <c r="F192" s="35" t="s">
        <v>115</v>
      </c>
      <c r="G192" s="35" t="s">
        <v>629</v>
      </c>
      <c r="H192" s="35" t="s">
        <v>467</v>
      </c>
      <c r="I192" s="42" t="str">
        <f>CONCATENATE(E192," ",F192," / ",G192," ",H192," / ",K192)</f>
        <v>Лопатик Юрий / Lopatik IUrii / 1984</v>
      </c>
      <c r="J192" s="42" t="s">
        <v>935</v>
      </c>
      <c r="K192" s="44">
        <v>1984</v>
      </c>
      <c r="L192" s="10">
        <v>34</v>
      </c>
      <c r="M192" s="24">
        <f>100-((L192-1)/D192)*100</f>
        <v>35.294117647058826</v>
      </c>
      <c r="N192" s="23">
        <f>SQRT(B192)*(M192)</f>
        <v>154.40924367689902</v>
      </c>
    </row>
    <row r="193" spans="1:14" ht="16.5" hidden="1" customHeight="1" x14ac:dyDescent="0.25">
      <c r="A193" s="34" t="s">
        <v>405</v>
      </c>
      <c r="B193" s="26">
        <v>19.14</v>
      </c>
      <c r="C193" s="10" t="s">
        <v>132</v>
      </c>
      <c r="D193" s="10">
        <v>51</v>
      </c>
      <c r="E193" s="35" t="s">
        <v>150</v>
      </c>
      <c r="F193" s="35" t="s">
        <v>129</v>
      </c>
      <c r="G193" s="35" t="s">
        <v>498</v>
      </c>
      <c r="H193" s="35" t="s">
        <v>492</v>
      </c>
      <c r="I193" s="42" t="str">
        <f>CONCATENATE(E193," ",F193," / ",G193," ",H193," / ",K193)</f>
        <v>Олин Денис / Olin Denis / 1976</v>
      </c>
      <c r="J193" s="42" t="s">
        <v>830</v>
      </c>
      <c r="K193" s="44">
        <v>1976</v>
      </c>
      <c r="L193" s="10">
        <v>35</v>
      </c>
      <c r="M193" s="24">
        <f>100-((L193-1)/D193)*100</f>
        <v>33.333333333333343</v>
      </c>
      <c r="N193" s="23">
        <f>SQRT(B193)*(M193)</f>
        <v>145.83095236151578</v>
      </c>
    </row>
    <row r="194" spans="1:14" ht="16.5" hidden="1" customHeight="1" x14ac:dyDescent="0.25">
      <c r="A194" s="34" t="s">
        <v>405</v>
      </c>
      <c r="B194" s="26">
        <v>19.14</v>
      </c>
      <c r="C194" s="10" t="s">
        <v>132</v>
      </c>
      <c r="D194" s="10">
        <v>51</v>
      </c>
      <c r="E194" s="35" t="s">
        <v>280</v>
      </c>
      <c r="F194" s="35" t="s">
        <v>115</v>
      </c>
      <c r="G194" s="35" t="s">
        <v>664</v>
      </c>
      <c r="H194" s="35" t="s">
        <v>467</v>
      </c>
      <c r="I194" s="42" t="str">
        <f>CONCATENATE(E194," ",F194," / ",G194," ",H194," / ",K194)</f>
        <v>Стельмах Юрий / Stelmakh IUrii / 1982</v>
      </c>
      <c r="J194" s="42" t="s">
        <v>936</v>
      </c>
      <c r="K194" s="44">
        <v>1982</v>
      </c>
      <c r="L194" s="10">
        <v>36</v>
      </c>
      <c r="M194" s="24">
        <f>100-((L194-1)/D194)*100</f>
        <v>31.372549019607845</v>
      </c>
      <c r="N194" s="23">
        <f>SQRT(B194)*(M194)</f>
        <v>137.25266104613246</v>
      </c>
    </row>
    <row r="195" spans="1:14" ht="16.5" hidden="1" customHeight="1" x14ac:dyDescent="0.25">
      <c r="A195" s="34" t="s">
        <v>405</v>
      </c>
      <c r="B195" s="26">
        <v>19.14</v>
      </c>
      <c r="C195" s="10" t="s">
        <v>132</v>
      </c>
      <c r="D195" s="10">
        <v>51</v>
      </c>
      <c r="E195" s="35" t="s">
        <v>281</v>
      </c>
      <c r="F195" s="35" t="s">
        <v>97</v>
      </c>
      <c r="G195" s="35" t="s">
        <v>644</v>
      </c>
      <c r="H195" s="35" t="s">
        <v>460</v>
      </c>
      <c r="I195" s="42" t="str">
        <f>CONCATENATE(E195," ",F195," / ",G195," ",H195," / ",K195)</f>
        <v>Никрашевич Сергей / Nikrashevich Sergei / 1985</v>
      </c>
      <c r="J195" s="42" t="s">
        <v>937</v>
      </c>
      <c r="K195" s="44">
        <v>1985</v>
      </c>
      <c r="L195" s="10">
        <v>37</v>
      </c>
      <c r="M195" s="24">
        <f>100-((L195-1)/D195)*100</f>
        <v>29.411764705882348</v>
      </c>
      <c r="N195" s="23">
        <f>SQRT(B195)*(M195)</f>
        <v>128.67436973074916</v>
      </c>
    </row>
    <row r="196" spans="1:14" ht="16.5" hidden="1" customHeight="1" x14ac:dyDescent="0.25">
      <c r="A196" s="34" t="s">
        <v>405</v>
      </c>
      <c r="B196" s="26">
        <v>19.14</v>
      </c>
      <c r="C196" s="10" t="s">
        <v>132</v>
      </c>
      <c r="D196" s="10">
        <v>51</v>
      </c>
      <c r="E196" s="35" t="s">
        <v>282</v>
      </c>
      <c r="F196" s="35" t="s">
        <v>119</v>
      </c>
      <c r="G196" s="35" t="s">
        <v>612</v>
      </c>
      <c r="H196" s="35" t="s">
        <v>469</v>
      </c>
      <c r="I196" s="42" t="str">
        <f>CONCATENATE(E196," ",F196," / ",G196," ",H196," / ",K196)</f>
        <v>Казарин Дмитрий / Kazarin Dmitrii / 1994</v>
      </c>
      <c r="J196" s="42" t="s">
        <v>938</v>
      </c>
      <c r="K196" s="44">
        <v>1994</v>
      </c>
      <c r="L196" s="10">
        <v>38</v>
      </c>
      <c r="M196" s="24">
        <f>100-((L196-1)/D196)*100</f>
        <v>27.450980392156865</v>
      </c>
      <c r="N196" s="23">
        <f>SQRT(B196)*(M196)</f>
        <v>120.09607841536591</v>
      </c>
    </row>
    <row r="197" spans="1:14" ht="16.5" hidden="1" customHeight="1" x14ac:dyDescent="0.25">
      <c r="A197" s="34" t="s">
        <v>405</v>
      </c>
      <c r="B197" s="26">
        <v>19.14</v>
      </c>
      <c r="C197" s="10" t="s">
        <v>132</v>
      </c>
      <c r="D197" s="10">
        <v>51</v>
      </c>
      <c r="E197" s="35" t="s">
        <v>283</v>
      </c>
      <c r="F197" s="35" t="s">
        <v>115</v>
      </c>
      <c r="G197" s="35" t="s">
        <v>617</v>
      </c>
      <c r="H197" s="35" t="s">
        <v>467</v>
      </c>
      <c r="I197" s="42" t="str">
        <f>CONCATENATE(E197," ",F197," / ",G197," ",H197," / ",K197)</f>
        <v>Коляда Юрий / Koliada IUrii / 1980</v>
      </c>
      <c r="J197" s="42" t="s">
        <v>939</v>
      </c>
      <c r="K197" s="44">
        <v>1980</v>
      </c>
      <c r="L197" s="10">
        <v>39</v>
      </c>
      <c r="M197" s="24">
        <f>100-((L197-1)/D197)*100</f>
        <v>25.490196078431367</v>
      </c>
      <c r="N197" s="23">
        <f>SQRT(B197)*(M197)</f>
        <v>111.5177870999826</v>
      </c>
    </row>
    <row r="198" spans="1:14" ht="16.5" hidden="1" customHeight="1" x14ac:dyDescent="0.25">
      <c r="A198" s="34" t="s">
        <v>405</v>
      </c>
      <c r="B198" s="26">
        <v>19.14</v>
      </c>
      <c r="C198" s="10" t="s">
        <v>132</v>
      </c>
      <c r="D198" s="10">
        <v>51</v>
      </c>
      <c r="E198" s="35" t="s">
        <v>284</v>
      </c>
      <c r="F198" s="35" t="s">
        <v>102</v>
      </c>
      <c r="G198" s="35" t="s">
        <v>595</v>
      </c>
      <c r="H198" s="35" t="s">
        <v>463</v>
      </c>
      <c r="I198" s="42" t="str">
        <f>CONCATENATE(E198," ",F198," / ",G198," ",H198," / ",K198)</f>
        <v>Горшков Игорь / Gorshkov Igor / 1977</v>
      </c>
      <c r="J198" s="42" t="s">
        <v>940</v>
      </c>
      <c r="K198" s="44">
        <v>1977</v>
      </c>
      <c r="L198" s="10">
        <v>40</v>
      </c>
      <c r="M198" s="24">
        <f>100-((L198-1)/D198)*100</f>
        <v>23.529411764705884</v>
      </c>
      <c r="N198" s="23">
        <f>SQRT(B198)*(M198)</f>
        <v>102.93949578459934</v>
      </c>
    </row>
    <row r="199" spans="1:14" ht="16.5" hidden="1" customHeight="1" x14ac:dyDescent="0.25">
      <c r="A199" s="34" t="s">
        <v>405</v>
      </c>
      <c r="B199" s="26">
        <v>19.14</v>
      </c>
      <c r="C199" s="10" t="s">
        <v>132</v>
      </c>
      <c r="D199" s="10">
        <v>51</v>
      </c>
      <c r="E199" s="35" t="s">
        <v>567</v>
      </c>
      <c r="F199" s="35" t="s">
        <v>190</v>
      </c>
      <c r="G199" s="35" t="s">
        <v>285</v>
      </c>
      <c r="H199" s="35" t="s">
        <v>286</v>
      </c>
      <c r="I199" s="42" t="str">
        <f>CONCATENATE(E199," ",F199," / ",G199," ",H199," / ",K199)</f>
        <v>Герасевич Максим / Gerasevich Maksim / ?</v>
      </c>
      <c r="J199" s="42" t="s">
        <v>941</v>
      </c>
      <c r="K199" s="44" t="s">
        <v>290</v>
      </c>
      <c r="L199" s="10">
        <v>41</v>
      </c>
      <c r="M199" s="24">
        <f>100-((L199-1)/D199)*100</f>
        <v>21.568627450980387</v>
      </c>
      <c r="N199" s="23">
        <f>SQRT(B199)*(M199)</f>
        <v>94.361204469216034</v>
      </c>
    </row>
    <row r="200" spans="1:14" ht="16.5" hidden="1" customHeight="1" x14ac:dyDescent="0.25">
      <c r="A200" s="34" t="s">
        <v>405</v>
      </c>
      <c r="B200" s="26">
        <v>19.14</v>
      </c>
      <c r="C200" s="10" t="s">
        <v>132</v>
      </c>
      <c r="D200" s="10">
        <v>51</v>
      </c>
      <c r="E200" s="35" t="s">
        <v>287</v>
      </c>
      <c r="F200" s="35" t="s">
        <v>198</v>
      </c>
      <c r="G200" s="35" t="s">
        <v>583</v>
      </c>
      <c r="H200" s="35" t="s">
        <v>525</v>
      </c>
      <c r="I200" s="42" t="str">
        <f>CONCATENATE(E200," ",F200," / ",G200," ",H200," / ",K200)</f>
        <v>Аржаников Евгений / Arzhanikov Evgenii / 1976</v>
      </c>
      <c r="J200" s="42" t="s">
        <v>942</v>
      </c>
      <c r="K200" s="44">
        <v>1976</v>
      </c>
      <c r="L200" s="10">
        <v>42</v>
      </c>
      <c r="M200" s="24">
        <f>100-((L200-1)/D200)*100</f>
        <v>19.607843137254903</v>
      </c>
      <c r="N200" s="23">
        <f>SQRT(B200)*(M200)</f>
        <v>85.782913153832794</v>
      </c>
    </row>
    <row r="201" spans="1:14" ht="16.5" customHeight="1" x14ac:dyDescent="0.25">
      <c r="A201" s="34" t="s">
        <v>405</v>
      </c>
      <c r="B201" s="26">
        <v>19.14</v>
      </c>
      <c r="C201" s="10" t="s">
        <v>132</v>
      </c>
      <c r="D201" s="10">
        <v>51</v>
      </c>
      <c r="E201" s="35" t="s">
        <v>288</v>
      </c>
      <c r="F201" s="35" t="s">
        <v>129</v>
      </c>
      <c r="G201" s="35" t="s">
        <v>622</v>
      </c>
      <c r="H201" s="35" t="s">
        <v>492</v>
      </c>
      <c r="I201" s="42" t="str">
        <f>CONCATENATE(E201," ",F201," / ",G201," ",H201," / ",K201)</f>
        <v>Кузьменок Денис / Kuzmenok Denis / 1979</v>
      </c>
      <c r="J201" s="42" t="s">
        <v>1209</v>
      </c>
      <c r="K201" s="44">
        <v>1979</v>
      </c>
      <c r="L201" s="10">
        <v>43</v>
      </c>
      <c r="M201" s="24">
        <f>100-((L201-1)/D201)*100</f>
        <v>17.64705882352942</v>
      </c>
      <c r="N201" s="23">
        <f>SQRT(B201)*(M201)</f>
        <v>77.20462183844954</v>
      </c>
    </row>
    <row r="202" spans="1:14" ht="16.5" hidden="1" customHeight="1" x14ac:dyDescent="0.25">
      <c r="A202" s="34" t="s">
        <v>405</v>
      </c>
      <c r="B202" s="26">
        <v>19.14</v>
      </c>
      <c r="C202" s="10" t="s">
        <v>132</v>
      </c>
      <c r="D202" s="10">
        <v>51</v>
      </c>
      <c r="E202" s="35" t="s">
        <v>289</v>
      </c>
      <c r="F202" s="35" t="s">
        <v>192</v>
      </c>
      <c r="G202" s="35" t="s">
        <v>684</v>
      </c>
      <c r="H202" s="35" t="s">
        <v>524</v>
      </c>
      <c r="I202" s="42" t="str">
        <f>CONCATENATE(E202," ",F202," / ",G202," ",H202," / ",K202)</f>
        <v>Якимченко Анатолий / IAkimchenko Anatolii / 1967</v>
      </c>
      <c r="J202" s="42" t="s">
        <v>943</v>
      </c>
      <c r="K202" s="44">
        <v>1967</v>
      </c>
      <c r="L202" s="10">
        <v>44</v>
      </c>
      <c r="M202" s="24">
        <f>100-((L202-1)/D202)*100</f>
        <v>15.686274509803923</v>
      </c>
      <c r="N202" s="23">
        <f>SQRT(B202)*(M202)</f>
        <v>68.62633052306623</v>
      </c>
    </row>
    <row r="203" spans="1:14" ht="16.5" hidden="1" customHeight="1" x14ac:dyDescent="0.25">
      <c r="A203" s="34" t="s">
        <v>407</v>
      </c>
      <c r="B203" s="26">
        <v>9.57</v>
      </c>
      <c r="C203" s="10" t="s">
        <v>49</v>
      </c>
      <c r="D203" s="10">
        <v>24</v>
      </c>
      <c r="E203" s="35" t="s">
        <v>329</v>
      </c>
      <c r="F203" s="35" t="s">
        <v>76</v>
      </c>
      <c r="G203" s="35" t="s">
        <v>649</v>
      </c>
      <c r="H203" s="35" t="s">
        <v>433</v>
      </c>
      <c r="I203" s="42" t="str">
        <f>CONCATENATE(E203," ",F203," / ",G203," ",H203," / ",K203)</f>
        <v>Пехтерева Татьяна / Pekhtereva Tatiana / 1987</v>
      </c>
      <c r="J203" s="42" t="s">
        <v>945</v>
      </c>
      <c r="K203" s="44">
        <v>1987</v>
      </c>
      <c r="L203" s="10">
        <v>1</v>
      </c>
      <c r="M203" s="24">
        <f>100-((L203-1)/D203)*100</f>
        <v>100</v>
      </c>
      <c r="N203" s="23">
        <f>SQRT(B203)*(M203)</f>
        <v>309.3541659651604</v>
      </c>
    </row>
    <row r="204" spans="1:14" ht="16.5" hidden="1" customHeight="1" x14ac:dyDescent="0.25">
      <c r="A204" s="34" t="s">
        <v>407</v>
      </c>
      <c r="B204" s="26">
        <v>9.57</v>
      </c>
      <c r="C204" s="10" t="s">
        <v>49</v>
      </c>
      <c r="D204" s="10">
        <v>24</v>
      </c>
      <c r="E204" s="35" t="s">
        <v>330</v>
      </c>
      <c r="F204" s="35" t="s">
        <v>331</v>
      </c>
      <c r="G204" s="35" t="s">
        <v>676</v>
      </c>
      <c r="H204" s="35" t="s">
        <v>353</v>
      </c>
      <c r="I204" s="42" t="str">
        <f>CONCATENATE(E204," ",F204," / ",G204," ",H204," / ",K204)</f>
        <v>Черкас Александра / CHerkas Aleksandra / 1992</v>
      </c>
      <c r="J204" s="42" t="s">
        <v>754</v>
      </c>
      <c r="K204" s="44">
        <v>1992</v>
      </c>
      <c r="L204" s="10">
        <v>2</v>
      </c>
      <c r="M204" s="24">
        <f>100-((L204-1)/D204)*100</f>
        <v>95.833333333333329</v>
      </c>
      <c r="N204" s="23">
        <f>SQRT(B204)*(M204)</f>
        <v>296.4644090499454</v>
      </c>
    </row>
    <row r="205" spans="1:14" ht="16.5" hidden="1" customHeight="1" x14ac:dyDescent="0.25">
      <c r="A205" s="34" t="s">
        <v>407</v>
      </c>
      <c r="B205" s="26">
        <v>9.57</v>
      </c>
      <c r="C205" s="10" t="s">
        <v>49</v>
      </c>
      <c r="D205" s="10">
        <v>24</v>
      </c>
      <c r="E205" s="35" t="s">
        <v>570</v>
      </c>
      <c r="F205" s="35" t="s">
        <v>571</v>
      </c>
      <c r="G205" s="35" t="s">
        <v>332</v>
      </c>
      <c r="H205" s="35" t="s">
        <v>333</v>
      </c>
      <c r="I205" s="42" t="str">
        <f>CONCATENATE(E205," ",F205," / ",G205," ",H205," / ",K205)</f>
        <v>Хлопцева Инга / Khloptseva Inga / 1982</v>
      </c>
      <c r="J205" s="42" t="s">
        <v>947</v>
      </c>
      <c r="K205" s="44">
        <v>1982</v>
      </c>
      <c r="L205" s="10">
        <v>3</v>
      </c>
      <c r="M205" s="24">
        <f>100-((L205-1)/D205)*100</f>
        <v>91.666666666666671</v>
      </c>
      <c r="N205" s="23">
        <f>SQRT(B205)*(M205)</f>
        <v>283.5746521347304</v>
      </c>
    </row>
    <row r="206" spans="1:14" ht="16.5" hidden="1" customHeight="1" x14ac:dyDescent="0.25">
      <c r="A206" s="34" t="s">
        <v>407</v>
      </c>
      <c r="B206" s="26">
        <v>9.57</v>
      </c>
      <c r="C206" s="10" t="s">
        <v>49</v>
      </c>
      <c r="D206" s="10">
        <v>24</v>
      </c>
      <c r="E206" s="35" t="s">
        <v>334</v>
      </c>
      <c r="F206" s="35" t="s">
        <v>67</v>
      </c>
      <c r="G206" s="35" t="s">
        <v>677</v>
      </c>
      <c r="H206" s="35" t="s">
        <v>429</v>
      </c>
      <c r="I206" s="42" t="str">
        <f>CONCATENATE(E206," ",F206," / ",G206," ",H206," / ",K206)</f>
        <v>Чеснокова Надежда / CHesnokova Nadezhda / 1988</v>
      </c>
      <c r="J206" s="42" t="s">
        <v>949</v>
      </c>
      <c r="K206" s="44">
        <v>1988</v>
      </c>
      <c r="L206" s="10">
        <v>4</v>
      </c>
      <c r="M206" s="24">
        <f>100-((L206-1)/D206)*100</f>
        <v>87.5</v>
      </c>
      <c r="N206" s="23">
        <f>SQRT(B206)*(M206)</f>
        <v>270.68489521951534</v>
      </c>
    </row>
    <row r="207" spans="1:14" ht="16.5" hidden="1" customHeight="1" x14ac:dyDescent="0.25">
      <c r="A207" s="34" t="s">
        <v>407</v>
      </c>
      <c r="B207" s="26">
        <v>9.57</v>
      </c>
      <c r="C207" s="10" t="s">
        <v>49</v>
      </c>
      <c r="D207" s="10">
        <v>24</v>
      </c>
      <c r="E207" s="35" t="s">
        <v>335</v>
      </c>
      <c r="F207" s="35" t="s">
        <v>293</v>
      </c>
      <c r="G207" s="35" t="s">
        <v>678</v>
      </c>
      <c r="H207" s="35" t="s">
        <v>689</v>
      </c>
      <c r="I207" s="42" t="str">
        <f>CONCATENATE(E207," ",F207," / ",G207," ",H207," / ",K207)</f>
        <v>Шаповалова Ирина / SHapovalova Irina / 1993</v>
      </c>
      <c r="J207" s="42" t="s">
        <v>951</v>
      </c>
      <c r="K207" s="44">
        <v>1993</v>
      </c>
      <c r="L207" s="10">
        <v>5</v>
      </c>
      <c r="M207" s="24">
        <f>100-((L207-1)/D207)*100</f>
        <v>83.333333333333343</v>
      </c>
      <c r="N207" s="23">
        <f>SQRT(B207)*(M207)</f>
        <v>257.79513830430039</v>
      </c>
    </row>
    <row r="208" spans="1:14" ht="16.5" hidden="1" customHeight="1" x14ac:dyDescent="0.25">
      <c r="A208" s="34" t="s">
        <v>407</v>
      </c>
      <c r="B208" s="26">
        <v>9.57</v>
      </c>
      <c r="C208" s="10" t="s">
        <v>49</v>
      </c>
      <c r="D208" s="10">
        <v>24</v>
      </c>
      <c r="E208" s="35" t="s">
        <v>336</v>
      </c>
      <c r="F208" s="35" t="s">
        <v>297</v>
      </c>
      <c r="G208" s="35" t="s">
        <v>650</v>
      </c>
      <c r="H208" s="35" t="s">
        <v>690</v>
      </c>
      <c r="I208" s="42" t="str">
        <f>CONCATENATE(E208," ",F208," / ",G208," ",H208," / ",K208)</f>
        <v>Полякова Анна / Poliakova Anna / 1987</v>
      </c>
      <c r="J208" s="42" t="s">
        <v>759</v>
      </c>
      <c r="K208" s="44">
        <v>1987</v>
      </c>
      <c r="L208" s="10">
        <v>6</v>
      </c>
      <c r="M208" s="24">
        <f>100-((L208-1)/D208)*100</f>
        <v>79.166666666666657</v>
      </c>
      <c r="N208" s="23">
        <f>SQRT(B208)*(M208)</f>
        <v>244.90538138908531</v>
      </c>
    </row>
    <row r="209" spans="1:14" ht="16.5" hidden="1" customHeight="1" x14ac:dyDescent="0.25">
      <c r="A209" s="34" t="s">
        <v>407</v>
      </c>
      <c r="B209" s="26">
        <v>9.57</v>
      </c>
      <c r="C209" s="10" t="s">
        <v>49</v>
      </c>
      <c r="D209" s="10">
        <v>24</v>
      </c>
      <c r="E209" s="35" t="s">
        <v>337</v>
      </c>
      <c r="F209" s="35" t="s">
        <v>331</v>
      </c>
      <c r="G209" s="35" t="s">
        <v>601</v>
      </c>
      <c r="H209" s="35" t="s">
        <v>353</v>
      </c>
      <c r="I209" s="42" t="str">
        <f>CONCATENATE(E209," ",F209," / ",G209," ",H209," / ",K209)</f>
        <v>Жданович Александра / ZHdanovich Aleksandra / 1985</v>
      </c>
      <c r="J209" s="42" t="s">
        <v>953</v>
      </c>
      <c r="K209" s="44">
        <v>1985</v>
      </c>
      <c r="L209" s="10">
        <v>7</v>
      </c>
      <c r="M209" s="24">
        <f>100-((L209-1)/D209)*100</f>
        <v>75</v>
      </c>
      <c r="N209" s="23">
        <f>SQRT(B209)*(M209)</f>
        <v>232.0156244738703</v>
      </c>
    </row>
    <row r="210" spans="1:14" ht="16.5" hidden="1" customHeight="1" x14ac:dyDescent="0.25">
      <c r="A210" s="34" t="s">
        <v>407</v>
      </c>
      <c r="B210" s="26">
        <v>9.57</v>
      </c>
      <c r="C210" s="10" t="s">
        <v>49</v>
      </c>
      <c r="D210" s="10">
        <v>24</v>
      </c>
      <c r="E210" s="35" t="s">
        <v>568</v>
      </c>
      <c r="F210" s="35" t="s">
        <v>65</v>
      </c>
      <c r="G210" s="35" t="s">
        <v>338</v>
      </c>
      <c r="H210" s="35" t="s">
        <v>339</v>
      </c>
      <c r="I210" s="42" t="str">
        <f>CONCATENATE(E210," ",F210," / ",G210," ",H210," / ",K210)</f>
        <v>Гриб Екатерина / Grib Ekaterina / 1981</v>
      </c>
      <c r="J210" s="42" t="s">
        <v>758</v>
      </c>
      <c r="K210" s="44">
        <v>1981</v>
      </c>
      <c r="L210" s="10">
        <v>8</v>
      </c>
      <c r="M210" s="24">
        <f>100-((L210-1)/D210)*100</f>
        <v>70.833333333333329</v>
      </c>
      <c r="N210" s="23">
        <f>SQRT(B210)*(M210)</f>
        <v>219.12586755865527</v>
      </c>
    </row>
    <row r="211" spans="1:14" ht="16.5" hidden="1" customHeight="1" x14ac:dyDescent="0.25">
      <c r="A211" s="34" t="s">
        <v>407</v>
      </c>
      <c r="B211" s="26">
        <v>9.57</v>
      </c>
      <c r="C211" s="10" t="s">
        <v>49</v>
      </c>
      <c r="D211" s="10">
        <v>24</v>
      </c>
      <c r="E211" s="35" t="s">
        <v>340</v>
      </c>
      <c r="F211" s="35" t="s">
        <v>76</v>
      </c>
      <c r="G211" s="35" t="s">
        <v>632</v>
      </c>
      <c r="H211" s="35" t="s">
        <v>433</v>
      </c>
      <c r="I211" s="42" t="str">
        <f>CONCATENATE(E211," ",F211," / ",G211," ",H211," / ",K211)</f>
        <v>Малышко Татьяна / Malyshko Tatiana / 1983</v>
      </c>
      <c r="J211" s="42" t="s">
        <v>955</v>
      </c>
      <c r="K211" s="44">
        <v>1983</v>
      </c>
      <c r="L211" s="10">
        <v>9</v>
      </c>
      <c r="M211" s="24">
        <f>100-((L211-1)/D211)*100</f>
        <v>66.666666666666671</v>
      </c>
      <c r="N211" s="23">
        <f>SQRT(B211)*(M211)</f>
        <v>206.2361106434403</v>
      </c>
    </row>
    <row r="212" spans="1:14" ht="16.5" hidden="1" customHeight="1" x14ac:dyDescent="0.25">
      <c r="A212" s="34" t="s">
        <v>407</v>
      </c>
      <c r="B212" s="26">
        <v>9.57</v>
      </c>
      <c r="C212" s="10" t="s">
        <v>49</v>
      </c>
      <c r="D212" s="10">
        <v>24</v>
      </c>
      <c r="E212" s="35" t="s">
        <v>341</v>
      </c>
      <c r="F212" s="35" t="s">
        <v>165</v>
      </c>
      <c r="G212" s="35" t="s">
        <v>618</v>
      </c>
      <c r="H212" s="35" t="s">
        <v>504</v>
      </c>
      <c r="I212" s="42" t="str">
        <f>CONCATENATE(E212," ",F212," / ",G212," ",H212," / ",K212)</f>
        <v>Коновалова Елена / Konovalova Elena / 1975</v>
      </c>
      <c r="J212" s="42" t="s">
        <v>958</v>
      </c>
      <c r="K212" s="44">
        <v>1975</v>
      </c>
      <c r="L212" s="10">
        <v>10</v>
      </c>
      <c r="M212" s="24">
        <f>100-((L212-1)/D212)*100</f>
        <v>62.5</v>
      </c>
      <c r="N212" s="23">
        <f>SQRT(B212)*(M212)</f>
        <v>193.34635372822527</v>
      </c>
    </row>
    <row r="213" spans="1:14" ht="16.5" hidden="1" customHeight="1" x14ac:dyDescent="0.25">
      <c r="A213" s="34" t="s">
        <v>407</v>
      </c>
      <c r="B213" s="26">
        <v>9.57</v>
      </c>
      <c r="C213" s="10" t="s">
        <v>49</v>
      </c>
      <c r="D213" s="10">
        <v>24</v>
      </c>
      <c r="E213" s="35" t="s">
        <v>342</v>
      </c>
      <c r="F213" s="35" t="s">
        <v>343</v>
      </c>
      <c r="G213" s="35" t="s">
        <v>680</v>
      </c>
      <c r="H213" s="35" t="s">
        <v>705</v>
      </c>
      <c r="I213" s="42" t="str">
        <f>CONCATENATE(E213," ",F213," / ",G213," ",H213," / ",K213)</f>
        <v>Широкова Анастасия / SHirokova Anastasiia / 1988</v>
      </c>
      <c r="J213" s="42" t="s">
        <v>960</v>
      </c>
      <c r="K213" s="44">
        <v>1988</v>
      </c>
      <c r="L213" s="10">
        <v>11</v>
      </c>
      <c r="M213" s="24">
        <f>100-((L213-1)/D213)*100</f>
        <v>58.333333333333329</v>
      </c>
      <c r="N213" s="23">
        <f>SQRT(B213)*(M213)</f>
        <v>180.45659681301024</v>
      </c>
    </row>
    <row r="214" spans="1:14" ht="16.5" hidden="1" customHeight="1" x14ac:dyDescent="0.25">
      <c r="A214" s="34" t="s">
        <v>407</v>
      </c>
      <c r="B214" s="26">
        <v>9.57</v>
      </c>
      <c r="C214" s="10" t="s">
        <v>49</v>
      </c>
      <c r="D214" s="10">
        <v>24</v>
      </c>
      <c r="E214" s="35" t="s">
        <v>344</v>
      </c>
      <c r="F214" s="35" t="s">
        <v>293</v>
      </c>
      <c r="G214" s="35" t="s">
        <v>657</v>
      </c>
      <c r="H214" s="35" t="s">
        <v>689</v>
      </c>
      <c r="I214" s="42" t="str">
        <f>CONCATENATE(E214," ",F214," / ",G214," ",H214," / ",K214)</f>
        <v>Селищева Ирина / Selishcheva Irina / 1983</v>
      </c>
      <c r="J214" s="42" t="s">
        <v>961</v>
      </c>
      <c r="K214" s="44">
        <v>1983</v>
      </c>
      <c r="L214" s="10">
        <v>12</v>
      </c>
      <c r="M214" s="24">
        <f>100-((L214-1)/D214)*100</f>
        <v>54.166666666666671</v>
      </c>
      <c r="N214" s="23">
        <f>SQRT(B214)*(M214)</f>
        <v>167.56683989779523</v>
      </c>
    </row>
    <row r="215" spans="1:14" ht="16.5" hidden="1" customHeight="1" x14ac:dyDescent="0.25">
      <c r="A215" s="34" t="s">
        <v>407</v>
      </c>
      <c r="B215" s="26">
        <v>9.57</v>
      </c>
      <c r="C215" s="10" t="s">
        <v>49</v>
      </c>
      <c r="D215" s="10">
        <v>24</v>
      </c>
      <c r="E215" s="35" t="s">
        <v>345</v>
      </c>
      <c r="F215" s="35" t="s">
        <v>301</v>
      </c>
      <c r="G215" s="35" t="s">
        <v>604</v>
      </c>
      <c r="H215" s="35" t="s">
        <v>694</v>
      </c>
      <c r="I215" s="42" t="str">
        <f>CONCATENATE(E215," ",F215," / ",G215," ",H215," / ",K215)</f>
        <v>Жучина Катерина / ZHuchina Katerina / 1986</v>
      </c>
      <c r="J215" s="42" t="s">
        <v>766</v>
      </c>
      <c r="K215" s="44">
        <v>1986</v>
      </c>
      <c r="L215" s="10">
        <v>13</v>
      </c>
      <c r="M215" s="24">
        <f>100-((L215-1)/D215)*100</f>
        <v>50</v>
      </c>
      <c r="N215" s="23">
        <f>SQRT(B215)*(M215)</f>
        <v>154.6770829825802</v>
      </c>
    </row>
    <row r="216" spans="1:14" ht="16.5" hidden="1" customHeight="1" x14ac:dyDescent="0.25">
      <c r="A216" s="34" t="s">
        <v>407</v>
      </c>
      <c r="B216" s="26">
        <v>9.57</v>
      </c>
      <c r="C216" s="10" t="s">
        <v>49</v>
      </c>
      <c r="D216" s="10">
        <v>24</v>
      </c>
      <c r="E216" s="35" t="s">
        <v>346</v>
      </c>
      <c r="F216" s="35" t="s">
        <v>347</v>
      </c>
      <c r="G216" s="35" t="s">
        <v>623</v>
      </c>
      <c r="H216" s="35" t="s">
        <v>696</v>
      </c>
      <c r="I216" s="42" t="str">
        <f>CONCATENATE(E216," ",F216," / ",G216," ",H216," / ",K216)</f>
        <v>Кукобникова Вита / Kukobnikova Vita / 1993</v>
      </c>
      <c r="J216" s="42" t="s">
        <v>965</v>
      </c>
      <c r="K216" s="44">
        <v>1993</v>
      </c>
      <c r="L216" s="10">
        <v>14</v>
      </c>
      <c r="M216" s="24">
        <f>100-((L216-1)/D216)*100</f>
        <v>45.833333333333336</v>
      </c>
      <c r="N216" s="23">
        <f>SQRT(B216)*(M216)</f>
        <v>141.7873260673652</v>
      </c>
    </row>
    <row r="217" spans="1:14" ht="16.5" hidden="1" customHeight="1" x14ac:dyDescent="0.25">
      <c r="A217" s="34" t="s">
        <v>407</v>
      </c>
      <c r="B217" s="26">
        <v>9.57</v>
      </c>
      <c r="C217" s="10" t="s">
        <v>49</v>
      </c>
      <c r="D217" s="10">
        <v>24</v>
      </c>
      <c r="E217" s="35" t="s">
        <v>256</v>
      </c>
      <c r="F217" s="35" t="s">
        <v>161</v>
      </c>
      <c r="G217" s="35" t="s">
        <v>608</v>
      </c>
      <c r="H217" s="35" t="s">
        <v>503</v>
      </c>
      <c r="I217" s="42" t="str">
        <f>CONCATENATE(E217," ",F217," / ",G217," ",H217," / ",K217)</f>
        <v>Зеленко Диана / Zelenko Diana / 1988</v>
      </c>
      <c r="J217" s="42" t="s">
        <v>967</v>
      </c>
      <c r="K217" s="44">
        <v>1988</v>
      </c>
      <c r="L217" s="10">
        <v>15</v>
      </c>
      <c r="M217" s="24">
        <f>100-((L217-1)/D217)*100</f>
        <v>41.666666666666664</v>
      </c>
      <c r="N217" s="23">
        <f>SQRT(B217)*(M217)</f>
        <v>128.89756915215017</v>
      </c>
    </row>
    <row r="218" spans="1:14" ht="16.5" hidden="1" customHeight="1" x14ac:dyDescent="0.25">
      <c r="A218" s="34" t="s">
        <v>407</v>
      </c>
      <c r="B218" s="26">
        <v>9.57</v>
      </c>
      <c r="C218" s="10" t="s">
        <v>49</v>
      </c>
      <c r="D218" s="10">
        <v>24</v>
      </c>
      <c r="E218" s="35" t="s">
        <v>348</v>
      </c>
      <c r="F218" s="35" t="s">
        <v>165</v>
      </c>
      <c r="G218" s="35" t="s">
        <v>585</v>
      </c>
      <c r="H218" s="35" t="s">
        <v>504</v>
      </c>
      <c r="I218" s="42" t="str">
        <f>CONCATENATE(E218," ",F218," / ",G218," ",H218," / ",K218)</f>
        <v>Белоцкая Елена / Belotskaia Elena / 1987</v>
      </c>
      <c r="J218" s="42" t="s">
        <v>969</v>
      </c>
      <c r="K218" s="44">
        <v>1987</v>
      </c>
      <c r="L218" s="10">
        <v>16</v>
      </c>
      <c r="M218" s="24">
        <f>100-((L218-1)/D218)*100</f>
        <v>37.5</v>
      </c>
      <c r="N218" s="23">
        <f>SQRT(B218)*(M218)</f>
        <v>116.00781223693515</v>
      </c>
    </row>
    <row r="219" spans="1:14" ht="16.5" hidden="1" customHeight="1" x14ac:dyDescent="0.25">
      <c r="A219" s="34" t="s">
        <v>407</v>
      </c>
      <c r="B219" s="26">
        <v>9.57</v>
      </c>
      <c r="C219" s="10" t="s">
        <v>49</v>
      </c>
      <c r="D219" s="10">
        <v>24</v>
      </c>
      <c r="E219" s="35" t="s">
        <v>349</v>
      </c>
      <c r="F219" s="35" t="s">
        <v>297</v>
      </c>
      <c r="G219" s="35" t="s">
        <v>594</v>
      </c>
      <c r="H219" s="35" t="s">
        <v>690</v>
      </c>
      <c r="I219" s="42" t="str">
        <f>CONCATENATE(E219," ",F219," / ",G219," ",H219," / ",K219)</f>
        <v>Гладкова Анна / Gladkova Anna / 1985</v>
      </c>
      <c r="J219" s="42" t="s">
        <v>970</v>
      </c>
      <c r="K219" s="44">
        <v>1985</v>
      </c>
      <c r="L219" s="10">
        <v>17</v>
      </c>
      <c r="M219" s="24">
        <f>100-((L219-1)/D219)*100</f>
        <v>33.333333333333343</v>
      </c>
      <c r="N219" s="23">
        <f>SQRT(B219)*(M219)</f>
        <v>103.11805532172016</v>
      </c>
    </row>
    <row r="220" spans="1:14" ht="16.5" hidden="1" customHeight="1" x14ac:dyDescent="0.25">
      <c r="A220" s="34" t="s">
        <v>407</v>
      </c>
      <c r="B220" s="26">
        <v>9.57</v>
      </c>
      <c r="C220" s="10" t="s">
        <v>49</v>
      </c>
      <c r="D220" s="10">
        <v>24</v>
      </c>
      <c r="E220" s="35" t="s">
        <v>350</v>
      </c>
      <c r="F220" s="35" t="s">
        <v>165</v>
      </c>
      <c r="G220" s="35" t="s">
        <v>616</v>
      </c>
      <c r="H220" s="35" t="s">
        <v>504</v>
      </c>
      <c r="I220" s="42" t="str">
        <f>CONCATENATE(E220," ",F220," / ",G220," ",H220," / ",K220)</f>
        <v>Когалёнок Елена / Kogalenok Elena / 1979</v>
      </c>
      <c r="J220" s="42" t="s">
        <v>972</v>
      </c>
      <c r="K220" s="44">
        <v>1979</v>
      </c>
      <c r="L220" s="10">
        <v>18</v>
      </c>
      <c r="M220" s="24">
        <f>100-((L220-1)/D220)*100</f>
        <v>29.166666666666657</v>
      </c>
      <c r="N220" s="23">
        <f>SQRT(B220)*(M220)</f>
        <v>90.22829840650509</v>
      </c>
    </row>
    <row r="221" spans="1:14" ht="16.5" hidden="1" customHeight="1" x14ac:dyDescent="0.25">
      <c r="A221" s="34" t="s">
        <v>407</v>
      </c>
      <c r="B221" s="26">
        <v>9.57</v>
      </c>
      <c r="C221" s="10" t="s">
        <v>49</v>
      </c>
      <c r="D221" s="10">
        <v>24</v>
      </c>
      <c r="E221" s="35" t="s">
        <v>351</v>
      </c>
      <c r="F221" s="35" t="s">
        <v>325</v>
      </c>
      <c r="G221" s="35" t="s">
        <v>681</v>
      </c>
      <c r="H221" s="35" t="s">
        <v>701</v>
      </c>
      <c r="I221" s="42" t="str">
        <f>CONCATENATE(E221," ",F221," / ",G221," ",H221," / ",K221)</f>
        <v>Шкрабо Ольга / SHkrabo Olga / 1985</v>
      </c>
      <c r="J221" s="42" t="s">
        <v>975</v>
      </c>
      <c r="K221" s="44">
        <v>1985</v>
      </c>
      <c r="L221" s="10">
        <v>19</v>
      </c>
      <c r="M221" s="24">
        <f>100-((L221-1)/D221)*100</f>
        <v>25</v>
      </c>
      <c r="N221" s="23">
        <f>SQRT(B221)*(M221)</f>
        <v>77.338541491290101</v>
      </c>
    </row>
    <row r="222" spans="1:14" ht="16.5" hidden="1" customHeight="1" x14ac:dyDescent="0.25">
      <c r="A222" s="34" t="s">
        <v>407</v>
      </c>
      <c r="B222" s="26">
        <v>9.57</v>
      </c>
      <c r="C222" s="10" t="s">
        <v>49</v>
      </c>
      <c r="D222" s="10">
        <v>24</v>
      </c>
      <c r="E222" s="35" t="s">
        <v>572</v>
      </c>
      <c r="F222" s="35" t="s">
        <v>331</v>
      </c>
      <c r="G222" s="35" t="s">
        <v>352</v>
      </c>
      <c r="H222" s="35" t="s">
        <v>353</v>
      </c>
      <c r="I222" s="42" t="str">
        <f>CONCATENATE(E222," ",F222," / ",G222," ",H222," / ",K222)</f>
        <v>Круглова Александра / Kruglova Aleksandra / 1989</v>
      </c>
      <c r="J222" s="42" t="s">
        <v>976</v>
      </c>
      <c r="K222" s="44">
        <v>1989</v>
      </c>
      <c r="L222" s="10">
        <v>20</v>
      </c>
      <c r="M222" s="24">
        <f>100-((L222-1)/D222)*100</f>
        <v>20.833333333333343</v>
      </c>
      <c r="N222" s="23">
        <f>SQRT(B222)*(M222)</f>
        <v>64.448784576075113</v>
      </c>
    </row>
    <row r="223" spans="1:14" ht="16.5" hidden="1" customHeight="1" x14ac:dyDescent="0.25">
      <c r="A223" s="34" t="s">
        <v>407</v>
      </c>
      <c r="B223" s="26">
        <v>9.57</v>
      </c>
      <c r="C223" s="10" t="s">
        <v>49</v>
      </c>
      <c r="D223" s="10">
        <v>24</v>
      </c>
      <c r="E223" s="35" t="s">
        <v>354</v>
      </c>
      <c r="F223" s="35" t="s">
        <v>314</v>
      </c>
      <c r="G223" s="35" t="s">
        <v>626</v>
      </c>
      <c r="H223" s="35" t="s">
        <v>688</v>
      </c>
      <c r="I223" s="42" t="str">
        <f>CONCATENATE(E223," ",F223," / ",G223," ",H223," / ",K223)</f>
        <v>Ладутько Наталья / Ladutko Natalia / 1974</v>
      </c>
      <c r="J223" s="42" t="s">
        <v>772</v>
      </c>
      <c r="K223" s="44">
        <v>1974</v>
      </c>
      <c r="L223" s="10">
        <v>21</v>
      </c>
      <c r="M223" s="24">
        <f>100-((L223-1)/D223)*100</f>
        <v>16.666666666666657</v>
      </c>
      <c r="N223" s="23">
        <f>SQRT(B223)*(M223)</f>
        <v>51.559027660860039</v>
      </c>
    </row>
    <row r="224" spans="1:14" ht="16.5" hidden="1" customHeight="1" x14ac:dyDescent="0.25">
      <c r="A224" s="34" t="s">
        <v>407</v>
      </c>
      <c r="B224" s="26">
        <v>9.57</v>
      </c>
      <c r="C224" s="10" t="s">
        <v>49</v>
      </c>
      <c r="D224" s="10">
        <v>24</v>
      </c>
      <c r="E224" s="35" t="s">
        <v>355</v>
      </c>
      <c r="F224" s="35" t="s">
        <v>356</v>
      </c>
      <c r="G224" s="35" t="s">
        <v>669</v>
      </c>
      <c r="H224" s="35" t="s">
        <v>702</v>
      </c>
      <c r="I224" s="42" t="str">
        <f>CONCATENATE(E224," ",F224," / ",G224," ",H224," / ",K224)</f>
        <v>Федченко Ярослава / Fedchenko IAroslava / 2002</v>
      </c>
      <c r="J224" s="42" t="s">
        <v>979</v>
      </c>
      <c r="K224" s="44">
        <v>2002</v>
      </c>
      <c r="L224" s="10">
        <v>22</v>
      </c>
      <c r="M224" s="24">
        <f>100-((L224-1)/D224)*100</f>
        <v>12.5</v>
      </c>
      <c r="N224" s="23">
        <f>SQRT(B224)*(M224)</f>
        <v>38.669270745645051</v>
      </c>
    </row>
    <row r="225" spans="1:14" ht="16.5" hidden="1" customHeight="1" x14ac:dyDescent="0.25">
      <c r="A225" s="34" t="s">
        <v>407</v>
      </c>
      <c r="B225" s="26">
        <v>9.57</v>
      </c>
      <c r="C225" s="10" t="s">
        <v>49</v>
      </c>
      <c r="D225" s="10">
        <v>24</v>
      </c>
      <c r="E225" s="35" t="s">
        <v>357</v>
      </c>
      <c r="F225" s="35" t="s">
        <v>293</v>
      </c>
      <c r="G225" s="35" t="s">
        <v>624</v>
      </c>
      <c r="H225" s="35" t="s">
        <v>689</v>
      </c>
      <c r="I225" s="42" t="str">
        <f>CONCATENATE(E225," ",F225," / ",G225," ",H225," / ",K225)</f>
        <v>Лабунская Ирина / Labunskaia Irina / 1983</v>
      </c>
      <c r="J225" s="42" t="s">
        <v>981</v>
      </c>
      <c r="K225" s="44">
        <v>1983</v>
      </c>
      <c r="L225" s="10">
        <v>23</v>
      </c>
      <c r="M225" s="24">
        <f>100-((L225-1)/D225)*100</f>
        <v>8.3333333333333428</v>
      </c>
      <c r="N225" s="23">
        <f>SQRT(B225)*(M225)</f>
        <v>25.779513830430062</v>
      </c>
    </row>
    <row r="226" spans="1:14" ht="16.5" hidden="1" customHeight="1" x14ac:dyDescent="0.25">
      <c r="A226" s="34" t="s">
        <v>407</v>
      </c>
      <c r="B226" s="26">
        <v>9.57</v>
      </c>
      <c r="C226" s="10" t="s">
        <v>49</v>
      </c>
      <c r="D226" s="10">
        <v>24</v>
      </c>
      <c r="E226" s="35" t="s">
        <v>358</v>
      </c>
      <c r="F226" s="35" t="s">
        <v>65</v>
      </c>
      <c r="G226" s="35" t="s">
        <v>615</v>
      </c>
      <c r="H226" s="35" t="s">
        <v>339</v>
      </c>
      <c r="I226" s="42" t="str">
        <f>CONCATENATE(E226," ",F226," / ",G226," ",H226," / ",K226)</f>
        <v>Клауч Екатерина / Klauch Ekaterina / 1987</v>
      </c>
      <c r="J226" s="42" t="s">
        <v>982</v>
      </c>
      <c r="K226" s="44">
        <v>1987</v>
      </c>
      <c r="L226" s="10">
        <v>24</v>
      </c>
      <c r="M226" s="24">
        <f>100-((L226-1)/D226)*100</f>
        <v>4.1666666666666572</v>
      </c>
      <c r="N226" s="23">
        <f>SQRT(B226)*(M226)</f>
        <v>12.889756915214988</v>
      </c>
    </row>
    <row r="227" spans="1:14" ht="16.5" hidden="1" customHeight="1" x14ac:dyDescent="0.25">
      <c r="A227" s="34" t="s">
        <v>407</v>
      </c>
      <c r="B227" s="26">
        <v>9.57</v>
      </c>
      <c r="C227" s="10" t="s">
        <v>132</v>
      </c>
      <c r="D227" s="10">
        <v>36</v>
      </c>
      <c r="E227" s="35" t="s">
        <v>359</v>
      </c>
      <c r="F227" s="35" t="s">
        <v>119</v>
      </c>
      <c r="G227" s="35" t="s">
        <v>593</v>
      </c>
      <c r="H227" s="35" t="s">
        <v>469</v>
      </c>
      <c r="I227" s="42" t="str">
        <f>CONCATENATE(E227," ",F227," / ",G227," ",H227," / ",K227)</f>
        <v>Гидлевский Дмитрий / Gidlevskii Dmitrii / 1986</v>
      </c>
      <c r="J227" s="42" t="s">
        <v>944</v>
      </c>
      <c r="K227" s="44">
        <v>1986</v>
      </c>
      <c r="L227" s="10">
        <v>1</v>
      </c>
      <c r="M227" s="24">
        <f>100-((L227-1)/D227)*100</f>
        <v>100</v>
      </c>
      <c r="N227" s="23">
        <f>SQRT(B227)*(M227)</f>
        <v>309.3541659651604</v>
      </c>
    </row>
    <row r="228" spans="1:14" ht="16.5" hidden="1" customHeight="1" x14ac:dyDescent="0.25">
      <c r="A228" s="34" t="s">
        <v>407</v>
      </c>
      <c r="B228" s="26">
        <v>9.57</v>
      </c>
      <c r="C228" s="10" t="s">
        <v>132</v>
      </c>
      <c r="D228" s="10">
        <v>36</v>
      </c>
      <c r="E228" s="35" t="s">
        <v>360</v>
      </c>
      <c r="F228" s="35" t="s">
        <v>122</v>
      </c>
      <c r="G228" s="35" t="s">
        <v>679</v>
      </c>
      <c r="H228" s="35" t="s">
        <v>490</v>
      </c>
      <c r="I228" s="42" t="str">
        <f>CONCATENATE(E228," ",F228," / ",G228," ",H228," / ",K228)</f>
        <v>Шипунов Олег / SHipunov Oleg / 1992</v>
      </c>
      <c r="J228" s="42" t="s">
        <v>946</v>
      </c>
      <c r="K228" s="44">
        <v>1992</v>
      </c>
      <c r="L228" s="10">
        <v>2</v>
      </c>
      <c r="M228" s="24">
        <f>100-((L228-1)/D228)*100</f>
        <v>97.222222222222229</v>
      </c>
      <c r="N228" s="23">
        <f>SQRT(B228)*(M228)</f>
        <v>300.76099468835042</v>
      </c>
    </row>
    <row r="229" spans="1:14" ht="16.5" hidden="1" customHeight="1" x14ac:dyDescent="0.25">
      <c r="A229" s="34" t="s">
        <v>407</v>
      </c>
      <c r="B229" s="26">
        <v>9.57</v>
      </c>
      <c r="C229" s="10" t="s">
        <v>132</v>
      </c>
      <c r="D229" s="10">
        <v>36</v>
      </c>
      <c r="E229" s="35" t="s">
        <v>361</v>
      </c>
      <c r="F229" s="35" t="s">
        <v>362</v>
      </c>
      <c r="G229" s="35" t="s">
        <v>672</v>
      </c>
      <c r="H229" s="35" t="s">
        <v>703</v>
      </c>
      <c r="I229" s="42" t="str">
        <f>CONCATENATE(E229," ",F229," / ",G229," ",H229," / ",K229)</f>
        <v>Хорошавин Вячеслав / KHoroshavin Viacheslav / 1985</v>
      </c>
      <c r="J229" s="42" t="s">
        <v>1091</v>
      </c>
      <c r="K229" s="44">
        <v>1985</v>
      </c>
      <c r="L229" s="10">
        <v>3</v>
      </c>
      <c r="M229" s="24">
        <f>100-((L229-1)/D229)*100</f>
        <v>94.444444444444443</v>
      </c>
      <c r="N229" s="23">
        <f>SQRT(B229)*(M229)</f>
        <v>292.16782341154038</v>
      </c>
    </row>
    <row r="230" spans="1:14" ht="16.5" hidden="1" customHeight="1" x14ac:dyDescent="0.25">
      <c r="A230" s="34" t="s">
        <v>407</v>
      </c>
      <c r="B230" s="26">
        <v>9.57</v>
      </c>
      <c r="C230" s="10" t="s">
        <v>132</v>
      </c>
      <c r="D230" s="10">
        <v>36</v>
      </c>
      <c r="E230" s="35" t="s">
        <v>363</v>
      </c>
      <c r="F230" s="35" t="s">
        <v>95</v>
      </c>
      <c r="G230" s="35" t="s">
        <v>603</v>
      </c>
      <c r="H230" s="35" t="s">
        <v>241</v>
      </c>
      <c r="I230" s="42" t="str">
        <f>CONCATENATE(E230," ",F230," / ",G230," ",H230," / ",K230)</f>
        <v>Жучин Алексей / ZHuchin Aleksei / 1983</v>
      </c>
      <c r="J230" s="42" t="s">
        <v>948</v>
      </c>
      <c r="K230" s="44">
        <v>1983</v>
      </c>
      <c r="L230" s="10">
        <v>4</v>
      </c>
      <c r="M230" s="24">
        <f>100-((L230-1)/D230)*100</f>
        <v>91.666666666666671</v>
      </c>
      <c r="N230" s="23">
        <f>SQRT(B230)*(M230)</f>
        <v>283.5746521347304</v>
      </c>
    </row>
    <row r="231" spans="1:14" ht="16.5" hidden="1" customHeight="1" x14ac:dyDescent="0.25">
      <c r="A231" s="34" t="s">
        <v>407</v>
      </c>
      <c r="B231" s="26">
        <v>9.57</v>
      </c>
      <c r="C231" s="10" t="s">
        <v>132</v>
      </c>
      <c r="D231" s="10">
        <v>36</v>
      </c>
      <c r="E231" s="35" t="s">
        <v>364</v>
      </c>
      <c r="F231" s="35" t="s">
        <v>231</v>
      </c>
      <c r="G231" s="35" t="s">
        <v>614</v>
      </c>
      <c r="H231" s="35" t="s">
        <v>557</v>
      </c>
      <c r="I231" s="42" t="str">
        <f>CONCATENATE(E231," ",F231," / ",G231," ",H231," / ",K231)</f>
        <v>Католиков Роман / Katolikov Roman / 1985</v>
      </c>
      <c r="J231" s="42" t="s">
        <v>950</v>
      </c>
      <c r="K231" s="44">
        <v>1985</v>
      </c>
      <c r="L231" s="10">
        <v>5</v>
      </c>
      <c r="M231" s="24">
        <f>100-((L231-1)/D231)*100</f>
        <v>88.888888888888886</v>
      </c>
      <c r="N231" s="23">
        <f>SQRT(B231)*(M231)</f>
        <v>274.98148085792036</v>
      </c>
    </row>
    <row r="232" spans="1:14" ht="16.5" hidden="1" customHeight="1" x14ac:dyDescent="0.25">
      <c r="A232" s="34" t="s">
        <v>407</v>
      </c>
      <c r="B232" s="26">
        <v>9.57</v>
      </c>
      <c r="C232" s="10" t="s">
        <v>132</v>
      </c>
      <c r="D232" s="10">
        <v>36</v>
      </c>
      <c r="E232" s="35" t="s">
        <v>365</v>
      </c>
      <c r="F232" s="35" t="s">
        <v>82</v>
      </c>
      <c r="G232" s="35" t="s">
        <v>660</v>
      </c>
      <c r="H232" s="35" t="s">
        <v>436</v>
      </c>
      <c r="I232" s="42" t="str">
        <f>CONCATENATE(E232," ",F232," / ",G232," ",H232," / ",K232)</f>
        <v>Симогостицкий Александр / Simogostitskii Aleksandr / 1987</v>
      </c>
      <c r="J232" s="42" t="s">
        <v>952</v>
      </c>
      <c r="K232" s="44">
        <v>1987</v>
      </c>
      <c r="L232" s="10">
        <v>6</v>
      </c>
      <c r="M232" s="24">
        <f>100-((L232-1)/D232)*100</f>
        <v>86.111111111111114</v>
      </c>
      <c r="N232" s="23">
        <f>SQRT(B232)*(M232)</f>
        <v>266.38830958111038</v>
      </c>
    </row>
    <row r="233" spans="1:14" ht="16.5" hidden="1" customHeight="1" x14ac:dyDescent="0.25">
      <c r="A233" s="34" t="s">
        <v>407</v>
      </c>
      <c r="B233" s="26">
        <v>9.57</v>
      </c>
      <c r="C233" s="10" t="s">
        <v>132</v>
      </c>
      <c r="D233" s="10">
        <v>36</v>
      </c>
      <c r="E233" s="35" t="s">
        <v>366</v>
      </c>
      <c r="F233" s="35" t="s">
        <v>97</v>
      </c>
      <c r="G233" s="35" t="s">
        <v>634</v>
      </c>
      <c r="H233" s="35" t="s">
        <v>460</v>
      </c>
      <c r="I233" s="42" t="str">
        <f>CONCATENATE(E233," ",F233," / ",G233," ",H233," / ",K233)</f>
        <v>Мацко Сергей / Matsko Sergei / 1991</v>
      </c>
      <c r="J233" s="42" t="s">
        <v>954</v>
      </c>
      <c r="K233" s="44">
        <v>1991</v>
      </c>
      <c r="L233" s="10">
        <v>7</v>
      </c>
      <c r="M233" s="24">
        <f>100-((L233-1)/D233)*100</f>
        <v>83.333333333333343</v>
      </c>
      <c r="N233" s="23">
        <f>SQRT(B233)*(M233)</f>
        <v>257.79513830430039</v>
      </c>
    </row>
    <row r="234" spans="1:14" ht="16.5" hidden="1" customHeight="1" x14ac:dyDescent="0.25">
      <c r="A234" s="34" t="s">
        <v>407</v>
      </c>
      <c r="B234" s="26">
        <v>9.57</v>
      </c>
      <c r="C234" s="10" t="s">
        <v>132</v>
      </c>
      <c r="D234" s="10">
        <v>36</v>
      </c>
      <c r="E234" s="35" t="s">
        <v>136</v>
      </c>
      <c r="F234" s="35" t="s">
        <v>89</v>
      </c>
      <c r="G234" s="35" t="s">
        <v>481</v>
      </c>
      <c r="H234" s="35" t="s">
        <v>458</v>
      </c>
      <c r="I234" s="42" t="str">
        <f>CONCATENATE(E234," ",F234," / ",G234," ",H234," / ",K234)</f>
        <v>Синица Кирилл / Sinitsa Kirill / 1981</v>
      </c>
      <c r="J234" s="42" t="s">
        <v>819</v>
      </c>
      <c r="K234" s="44">
        <v>1981</v>
      </c>
      <c r="L234" s="10">
        <v>8</v>
      </c>
      <c r="M234" s="24">
        <f>100-((L234-1)/D234)*100</f>
        <v>80.555555555555557</v>
      </c>
      <c r="N234" s="23">
        <f>SQRT(B234)*(M234)</f>
        <v>249.20196702749033</v>
      </c>
    </row>
    <row r="235" spans="1:14" ht="16.5" hidden="1" customHeight="1" x14ac:dyDescent="0.25">
      <c r="A235" s="34" t="s">
        <v>407</v>
      </c>
      <c r="B235" s="26">
        <v>9.57</v>
      </c>
      <c r="C235" s="10" t="s">
        <v>132</v>
      </c>
      <c r="D235" s="10">
        <v>36</v>
      </c>
      <c r="E235" s="35" t="s">
        <v>367</v>
      </c>
      <c r="F235" s="35" t="s">
        <v>97</v>
      </c>
      <c r="G235" s="35" t="s">
        <v>651</v>
      </c>
      <c r="H235" s="35" t="s">
        <v>460</v>
      </c>
      <c r="I235" s="42" t="str">
        <f>CONCATENATE(E235," ",F235," / ",G235," ",H235," / ",K235)</f>
        <v>Потапов Сергей / Potapov Sergei / 1988</v>
      </c>
      <c r="J235" s="42" t="s">
        <v>956</v>
      </c>
      <c r="K235" s="44">
        <v>1988</v>
      </c>
      <c r="L235" s="10">
        <v>9</v>
      </c>
      <c r="M235" s="24">
        <f>100-((L235-1)/D235)*100</f>
        <v>77.777777777777771</v>
      </c>
      <c r="N235" s="23">
        <f>SQRT(B235)*(M235)</f>
        <v>240.60879575068029</v>
      </c>
    </row>
    <row r="236" spans="1:14" ht="16.5" hidden="1" customHeight="1" x14ac:dyDescent="0.25">
      <c r="A236" s="34" t="s">
        <v>407</v>
      </c>
      <c r="B236" s="26">
        <v>9.57</v>
      </c>
      <c r="C236" s="10" t="s">
        <v>132</v>
      </c>
      <c r="D236" s="10">
        <v>36</v>
      </c>
      <c r="E236" s="35" t="s">
        <v>368</v>
      </c>
      <c r="F236" s="35" t="s">
        <v>236</v>
      </c>
      <c r="G236" s="35" t="s">
        <v>597</v>
      </c>
      <c r="H236" s="35" t="s">
        <v>561</v>
      </c>
      <c r="I236" s="42" t="str">
        <f>CONCATENATE(E236," ",F236," / ",G236," ",H236," / ",K236)</f>
        <v>Григорович Руслан / Grigorovich Ruslan / 1987</v>
      </c>
      <c r="J236" s="42" t="s">
        <v>957</v>
      </c>
      <c r="K236" s="44">
        <v>1987</v>
      </c>
      <c r="L236" s="10">
        <v>10</v>
      </c>
      <c r="M236" s="24">
        <f>100-((L236-1)/D236)*100</f>
        <v>75</v>
      </c>
      <c r="N236" s="23">
        <f>SQRT(B236)*(M236)</f>
        <v>232.0156244738703</v>
      </c>
    </row>
    <row r="237" spans="1:14" ht="16.5" hidden="1" customHeight="1" x14ac:dyDescent="0.25">
      <c r="A237" s="34" t="s">
        <v>407</v>
      </c>
      <c r="B237" s="26">
        <v>9.57</v>
      </c>
      <c r="C237" s="10" t="s">
        <v>132</v>
      </c>
      <c r="D237" s="10">
        <v>36</v>
      </c>
      <c r="E237" s="35" t="s">
        <v>575</v>
      </c>
      <c r="F237" s="35" t="s">
        <v>97</v>
      </c>
      <c r="G237" s="35" t="s">
        <v>369</v>
      </c>
      <c r="H237" s="35" t="s">
        <v>186</v>
      </c>
      <c r="I237" s="42" t="str">
        <f>CONCATENATE(E237," ",F237," / ",G237," ",H237," / ",K237)</f>
        <v>Макарский Сергей / Makarski Siarhei / 1987</v>
      </c>
      <c r="J237" s="42" t="s">
        <v>959</v>
      </c>
      <c r="K237" s="44">
        <v>1987</v>
      </c>
      <c r="L237" s="10">
        <v>11</v>
      </c>
      <c r="M237" s="24">
        <f>100-((L237-1)/D237)*100</f>
        <v>72.222222222222229</v>
      </c>
      <c r="N237" s="23">
        <f>SQRT(B237)*(M237)</f>
        <v>223.42245319706032</v>
      </c>
    </row>
    <row r="238" spans="1:14" ht="16.5" hidden="1" customHeight="1" x14ac:dyDescent="0.25">
      <c r="A238" s="34" t="s">
        <v>407</v>
      </c>
      <c r="B238" s="26">
        <v>9.57</v>
      </c>
      <c r="C238" s="10" t="s">
        <v>132</v>
      </c>
      <c r="D238" s="10">
        <v>36</v>
      </c>
      <c r="E238" s="35" t="s">
        <v>370</v>
      </c>
      <c r="F238" s="35" t="s">
        <v>117</v>
      </c>
      <c r="G238" s="35" t="s">
        <v>665</v>
      </c>
      <c r="H238" s="35" t="s">
        <v>468</v>
      </c>
      <c r="I238" s="42" t="str">
        <f>CONCATENATE(E238," ",F238," / ",G238," ",H238," / ",K238)</f>
        <v>Сухобаевский Николай / Sukhobaevskii Nikolai / 1986</v>
      </c>
      <c r="J238" s="42" t="s">
        <v>962</v>
      </c>
      <c r="K238" s="44">
        <v>1986</v>
      </c>
      <c r="L238" s="10">
        <v>12</v>
      </c>
      <c r="M238" s="24">
        <f>100-((L238-1)/D238)*100</f>
        <v>69.444444444444443</v>
      </c>
      <c r="N238" s="23">
        <f>SQRT(B238)*(M238)</f>
        <v>214.82928192025028</v>
      </c>
    </row>
    <row r="239" spans="1:14" ht="16.5" hidden="1" customHeight="1" x14ac:dyDescent="0.25">
      <c r="A239" s="34" t="s">
        <v>407</v>
      </c>
      <c r="B239" s="26">
        <v>9.57</v>
      </c>
      <c r="C239" s="10" t="s">
        <v>132</v>
      </c>
      <c r="D239" s="10">
        <v>36</v>
      </c>
      <c r="E239" s="35" t="s">
        <v>371</v>
      </c>
      <c r="F239" s="35" t="s">
        <v>85</v>
      </c>
      <c r="G239" s="35" t="s">
        <v>592</v>
      </c>
      <c r="H239" s="35" t="s">
        <v>182</v>
      </c>
      <c r="I239" s="42" t="str">
        <f>CONCATENATE(E239," ",F239," / ",G239," ",H239," / ",K239)</f>
        <v>Володько Андрей / Volodko Andrei / 1986</v>
      </c>
      <c r="J239" s="42" t="s">
        <v>963</v>
      </c>
      <c r="K239" s="44">
        <v>1986</v>
      </c>
      <c r="L239" s="10">
        <v>13</v>
      </c>
      <c r="M239" s="24">
        <f>100-((L239-1)/D239)*100</f>
        <v>66.666666666666671</v>
      </c>
      <c r="N239" s="23">
        <f>SQRT(B239)*(M239)</f>
        <v>206.2361106434403</v>
      </c>
    </row>
    <row r="240" spans="1:14" ht="16.5" hidden="1" customHeight="1" x14ac:dyDescent="0.25">
      <c r="A240" s="34" t="s">
        <v>407</v>
      </c>
      <c r="B240" s="26">
        <v>9.57</v>
      </c>
      <c r="C240" s="10" t="s">
        <v>132</v>
      </c>
      <c r="D240" s="10">
        <v>36</v>
      </c>
      <c r="E240" s="35" t="s">
        <v>372</v>
      </c>
      <c r="F240" s="35" t="s">
        <v>190</v>
      </c>
      <c r="G240" s="35" t="s">
        <v>619</v>
      </c>
      <c r="H240" s="35" t="s">
        <v>286</v>
      </c>
      <c r="I240" s="42" t="str">
        <f>CONCATENATE(E240," ",F240," / ",G240," ",H240," / ",K240)</f>
        <v>Королёв Максим / Korolev Maksim / 1989</v>
      </c>
      <c r="J240" s="42" t="s">
        <v>964</v>
      </c>
      <c r="K240" s="44">
        <v>1989</v>
      </c>
      <c r="L240" s="10">
        <v>14</v>
      </c>
      <c r="M240" s="24">
        <f>100-((L240-1)/D240)*100</f>
        <v>63.888888888888893</v>
      </c>
      <c r="N240" s="23">
        <f>SQRT(B240)*(M240)</f>
        <v>197.64293936663029</v>
      </c>
    </row>
    <row r="241" spans="1:14" ht="16.5" hidden="1" customHeight="1" x14ac:dyDescent="0.25">
      <c r="A241" s="34" t="s">
        <v>407</v>
      </c>
      <c r="B241" s="26">
        <v>9.57</v>
      </c>
      <c r="C241" s="10" t="s">
        <v>132</v>
      </c>
      <c r="D241" s="10">
        <v>36</v>
      </c>
      <c r="E241" s="35" t="s">
        <v>373</v>
      </c>
      <c r="F241" s="35" t="s">
        <v>374</v>
      </c>
      <c r="G241" s="35" t="s">
        <v>584</v>
      </c>
      <c r="H241" s="35" t="s">
        <v>687</v>
      </c>
      <c r="I241" s="42" t="str">
        <f>CONCATENATE(E241," ",F241," / ",G241," ",H241," / ",K241)</f>
        <v>Барсумян Артур / Barsumian Artur / 1992</v>
      </c>
      <c r="J241" s="42" t="s">
        <v>966</v>
      </c>
      <c r="K241" s="44">
        <v>1992</v>
      </c>
      <c r="L241" s="10">
        <v>15</v>
      </c>
      <c r="M241" s="24">
        <f>100-((L241-1)/D241)*100</f>
        <v>61.111111111111107</v>
      </c>
      <c r="N241" s="23">
        <f>SQRT(B241)*(M241)</f>
        <v>189.04976808982025</v>
      </c>
    </row>
    <row r="242" spans="1:14" ht="16.5" hidden="1" customHeight="1" x14ac:dyDescent="0.25">
      <c r="A242" s="34" t="s">
        <v>407</v>
      </c>
      <c r="B242" s="26">
        <v>9.57</v>
      </c>
      <c r="C242" s="10" t="s">
        <v>132</v>
      </c>
      <c r="D242" s="10">
        <v>36</v>
      </c>
      <c r="E242" s="35" t="s">
        <v>576</v>
      </c>
      <c r="F242" s="35" t="s">
        <v>97</v>
      </c>
      <c r="G242" s="35" t="s">
        <v>375</v>
      </c>
      <c r="H242" s="35" t="s">
        <v>186</v>
      </c>
      <c r="I242" s="42" t="str">
        <f>CONCATENATE(E242," ",F242," / ",G242," ",H242," / ",K242)</f>
        <v>Нежаветс Сергей / Nezhavets Siarhei / 1989</v>
      </c>
      <c r="J242" s="42" t="s">
        <v>968</v>
      </c>
      <c r="K242" s="44">
        <v>1989</v>
      </c>
      <c r="L242" s="10">
        <v>16</v>
      </c>
      <c r="M242" s="24">
        <f>100-((L242-1)/D242)*100</f>
        <v>58.333333333333329</v>
      </c>
      <c r="N242" s="23">
        <f>SQRT(B242)*(M242)</f>
        <v>180.45659681301024</v>
      </c>
    </row>
    <row r="243" spans="1:14" ht="16.5" hidden="1" customHeight="1" x14ac:dyDescent="0.25">
      <c r="A243" s="34" t="s">
        <v>407</v>
      </c>
      <c r="B243" s="26">
        <v>9.57</v>
      </c>
      <c r="C243" s="10" t="s">
        <v>132</v>
      </c>
      <c r="D243" s="10">
        <v>36</v>
      </c>
      <c r="E243" s="35" t="s">
        <v>376</v>
      </c>
      <c r="F243" s="35" t="s">
        <v>85</v>
      </c>
      <c r="G243" s="35" t="s">
        <v>646</v>
      </c>
      <c r="H243" s="35" t="s">
        <v>182</v>
      </c>
      <c r="I243" s="42" t="str">
        <f>CONCATENATE(E243," ",F243," / ",G243," ",H243," / ",K243)</f>
        <v>Палий Андрей / Palii Andrei / 1984</v>
      </c>
      <c r="J243" s="42" t="s">
        <v>971</v>
      </c>
      <c r="K243" s="44">
        <v>1984</v>
      </c>
      <c r="L243" s="10">
        <v>17</v>
      </c>
      <c r="M243" s="24">
        <f>100-((L243-1)/D243)*100</f>
        <v>55.555555555555557</v>
      </c>
      <c r="N243" s="23">
        <f>SQRT(B243)*(M243)</f>
        <v>171.86342553620022</v>
      </c>
    </row>
    <row r="244" spans="1:14" ht="16.5" hidden="1" customHeight="1" x14ac:dyDescent="0.25">
      <c r="A244" s="34" t="s">
        <v>407</v>
      </c>
      <c r="B244" s="26">
        <v>9.57</v>
      </c>
      <c r="C244" s="10" t="s">
        <v>132</v>
      </c>
      <c r="D244" s="10">
        <v>36</v>
      </c>
      <c r="E244" s="35" t="s">
        <v>377</v>
      </c>
      <c r="F244" s="35" t="s">
        <v>119</v>
      </c>
      <c r="G244" s="35" t="s">
        <v>670</v>
      </c>
      <c r="H244" s="35" t="s">
        <v>469</v>
      </c>
      <c r="I244" s="42" t="str">
        <f>CONCATENATE(E244," ",F244," / ",G244," ",H244," / ",K244)</f>
        <v>Фигурин Дмитрий / Figurin Dmitrii / 1982</v>
      </c>
      <c r="J244" s="42" t="s">
        <v>973</v>
      </c>
      <c r="K244" s="44">
        <v>1982</v>
      </c>
      <c r="L244" s="10">
        <v>18</v>
      </c>
      <c r="M244" s="24">
        <f>100-((L244-1)/D244)*100</f>
        <v>52.777777777777779</v>
      </c>
      <c r="N244" s="23">
        <f>SQRT(B244)*(M244)</f>
        <v>163.27025425939021</v>
      </c>
    </row>
    <row r="245" spans="1:14" ht="16.5" hidden="1" customHeight="1" x14ac:dyDescent="0.25">
      <c r="A245" s="34" t="s">
        <v>407</v>
      </c>
      <c r="B245" s="26">
        <v>9.57</v>
      </c>
      <c r="C245" s="10" t="s">
        <v>132</v>
      </c>
      <c r="D245" s="10">
        <v>36</v>
      </c>
      <c r="E245" s="35" t="s">
        <v>582</v>
      </c>
      <c r="F245" s="35" t="s">
        <v>173</v>
      </c>
      <c r="G245" s="35" t="s">
        <v>378</v>
      </c>
      <c r="H245" s="35" t="s">
        <v>379</v>
      </c>
      <c r="I245" s="42" t="str">
        <f>CONCATENATE(E245," ",F245," / ",G245," ",H245," / ",K245)</f>
        <v>Явтушенко Вадим / Yavtushenko Vadim / 1981</v>
      </c>
      <c r="J245" s="42" t="s">
        <v>974</v>
      </c>
      <c r="K245" s="44">
        <v>1981</v>
      </c>
      <c r="L245" s="10">
        <v>19</v>
      </c>
      <c r="M245" s="24">
        <f>100-((L245-1)/D245)*100</f>
        <v>50</v>
      </c>
      <c r="N245" s="23">
        <f>SQRT(B245)*(M245)</f>
        <v>154.6770829825802</v>
      </c>
    </row>
    <row r="246" spans="1:14" ht="16.5" hidden="1" customHeight="1" x14ac:dyDescent="0.25">
      <c r="A246" s="34" t="s">
        <v>407</v>
      </c>
      <c r="B246" s="26">
        <v>9.57</v>
      </c>
      <c r="C246" s="10" t="s">
        <v>132</v>
      </c>
      <c r="D246" s="10">
        <v>36</v>
      </c>
      <c r="E246" s="35" t="s">
        <v>128</v>
      </c>
      <c r="F246" s="35" t="s">
        <v>129</v>
      </c>
      <c r="G246" s="35" t="s">
        <v>476</v>
      </c>
      <c r="H246" s="35" t="s">
        <v>492</v>
      </c>
      <c r="I246" s="42" t="str">
        <f>CONCATENATE(E246," ",F246," / ",G246," ",H246," / ",K246)</f>
        <v>Медвецкий Денис / Medvetskii Denis / 1986</v>
      </c>
      <c r="J246" s="42" t="s">
        <v>814</v>
      </c>
      <c r="K246" s="44">
        <v>1986</v>
      </c>
      <c r="L246" s="10">
        <v>20</v>
      </c>
      <c r="M246" s="24">
        <f>100-((L246-1)/D246)*100</f>
        <v>47.222222222222221</v>
      </c>
      <c r="N246" s="23">
        <f>SQRT(B246)*(M246)</f>
        <v>146.08391170577019</v>
      </c>
    </row>
    <row r="247" spans="1:14" ht="16.5" hidden="1" customHeight="1" x14ac:dyDescent="0.25">
      <c r="A247" s="34" t="s">
        <v>407</v>
      </c>
      <c r="B247" s="26">
        <v>9.57</v>
      </c>
      <c r="C247" s="10" t="s">
        <v>132</v>
      </c>
      <c r="D247" s="10">
        <v>36</v>
      </c>
      <c r="E247" s="35" t="s">
        <v>380</v>
      </c>
      <c r="F247" s="35" t="s">
        <v>82</v>
      </c>
      <c r="G247" s="35" t="s">
        <v>620</v>
      </c>
      <c r="H247" s="35" t="s">
        <v>436</v>
      </c>
      <c r="I247" s="42" t="str">
        <f>CONCATENATE(E247," ",F247," / ",G247," ",H247," / ",K247)</f>
        <v>Кравчук Александр / Kravchuk Aleksandr / 1983</v>
      </c>
      <c r="J247" s="42" t="s">
        <v>977</v>
      </c>
      <c r="K247" s="44">
        <v>1983</v>
      </c>
      <c r="L247" s="10">
        <v>21</v>
      </c>
      <c r="M247" s="24">
        <f>100-((L247-1)/D247)*100</f>
        <v>44.444444444444443</v>
      </c>
      <c r="N247" s="23">
        <f>SQRT(B247)*(M247)</f>
        <v>137.49074042896018</v>
      </c>
    </row>
    <row r="248" spans="1:14" ht="16.5" hidden="1" customHeight="1" x14ac:dyDescent="0.25">
      <c r="A248" s="34" t="s">
        <v>407</v>
      </c>
      <c r="B248" s="26">
        <v>9.57</v>
      </c>
      <c r="C248" s="10" t="s">
        <v>132</v>
      </c>
      <c r="D248" s="10">
        <v>36</v>
      </c>
      <c r="E248" s="35" t="s">
        <v>381</v>
      </c>
      <c r="F248" s="35" t="s">
        <v>382</v>
      </c>
      <c r="G248" s="35" t="s">
        <v>599</v>
      </c>
      <c r="H248" s="35" t="s">
        <v>182</v>
      </c>
      <c r="I248" s="42" t="str">
        <f>CONCATENATE(E248," ",F248," / ",G248," ",H248," / ",K248)</f>
        <v>Дундукоў Андрэй / Dunduko Andrei / 1985</v>
      </c>
      <c r="J248" s="42" t="s">
        <v>978</v>
      </c>
      <c r="K248" s="44">
        <v>1985</v>
      </c>
      <c r="L248" s="10">
        <v>22</v>
      </c>
      <c r="M248" s="24">
        <f>100-((L248-1)/D248)*100</f>
        <v>41.666666666666664</v>
      </c>
      <c r="N248" s="23">
        <f>SQRT(B248)*(M248)</f>
        <v>128.89756915215017</v>
      </c>
    </row>
    <row r="249" spans="1:14" ht="16.5" hidden="1" customHeight="1" x14ac:dyDescent="0.25">
      <c r="A249" s="34" t="s">
        <v>407</v>
      </c>
      <c r="B249" s="26">
        <v>9.57</v>
      </c>
      <c r="C249" s="10" t="s">
        <v>132</v>
      </c>
      <c r="D249" s="10">
        <v>36</v>
      </c>
      <c r="E249" s="35" t="s">
        <v>383</v>
      </c>
      <c r="F249" s="35" t="s">
        <v>97</v>
      </c>
      <c r="G249" s="35" t="s">
        <v>589</v>
      </c>
      <c r="H249" s="35" t="s">
        <v>460</v>
      </c>
      <c r="I249" s="42" t="str">
        <f>CONCATENATE(E249," ",F249," / ",G249," ",H249," / ",K249)</f>
        <v>Вайтешонок Сергей / Vaiteshonok Sergei / 1981</v>
      </c>
      <c r="J249" s="42" t="s">
        <v>980</v>
      </c>
      <c r="K249" s="44">
        <v>1981</v>
      </c>
      <c r="L249" s="10">
        <v>23</v>
      </c>
      <c r="M249" s="24">
        <f>100-((L249-1)/D249)*100</f>
        <v>38.888888888888886</v>
      </c>
      <c r="N249" s="23">
        <f>SQRT(B249)*(M249)</f>
        <v>120.30439787534014</v>
      </c>
    </row>
    <row r="250" spans="1:14" ht="16.5" hidden="1" customHeight="1" x14ac:dyDescent="0.25">
      <c r="A250" s="34" t="s">
        <v>407</v>
      </c>
      <c r="B250" s="26">
        <v>9.57</v>
      </c>
      <c r="C250" s="10" t="s">
        <v>132</v>
      </c>
      <c r="D250" s="10">
        <v>36</v>
      </c>
      <c r="E250" s="35" t="s">
        <v>384</v>
      </c>
      <c r="F250" s="35" t="s">
        <v>87</v>
      </c>
      <c r="G250" s="35" t="s">
        <v>636</v>
      </c>
      <c r="H250" s="35" t="s">
        <v>184</v>
      </c>
      <c r="I250" s="42" t="str">
        <f>CONCATENATE(E250," ",F250," / ",G250," ",H250," / ",K250)</f>
        <v>Метелица Антон / Metelitsa Anton / 1989</v>
      </c>
      <c r="J250" s="42" t="s">
        <v>983</v>
      </c>
      <c r="K250" s="44">
        <v>1989</v>
      </c>
      <c r="L250" s="10">
        <v>24</v>
      </c>
      <c r="M250" s="24">
        <f>100-((L250-1)/D250)*100</f>
        <v>36.111111111111114</v>
      </c>
      <c r="N250" s="23">
        <f>SQRT(B250)*(M250)</f>
        <v>111.71122659853016</v>
      </c>
    </row>
    <row r="251" spans="1:14" ht="16.5" hidden="1" customHeight="1" x14ac:dyDescent="0.25">
      <c r="A251" s="34" t="s">
        <v>407</v>
      </c>
      <c r="B251" s="26">
        <v>9.57</v>
      </c>
      <c r="C251" s="10" t="s">
        <v>132</v>
      </c>
      <c r="D251" s="10">
        <v>36</v>
      </c>
      <c r="E251" s="35" t="s">
        <v>385</v>
      </c>
      <c r="F251" s="35" t="s">
        <v>145</v>
      </c>
      <c r="G251" s="35" t="s">
        <v>621</v>
      </c>
      <c r="H251" s="35" t="s">
        <v>495</v>
      </c>
      <c r="I251" s="42" t="str">
        <f>CONCATENATE(E251," ",F251," / ",G251," ",H251," / ",K251)</f>
        <v>Кузьменко Иван / Kuzmenko Ivan / 1981</v>
      </c>
      <c r="J251" s="42" t="s">
        <v>984</v>
      </c>
      <c r="K251" s="44">
        <v>1981</v>
      </c>
      <c r="L251" s="10">
        <v>25</v>
      </c>
      <c r="M251" s="24">
        <f>100-((L251-1)/D251)*100</f>
        <v>33.333333333333343</v>
      </c>
      <c r="N251" s="23">
        <f>SQRT(B251)*(M251)</f>
        <v>103.11805532172016</v>
      </c>
    </row>
    <row r="252" spans="1:14" ht="16.5" hidden="1" customHeight="1" x14ac:dyDescent="0.25">
      <c r="A252" s="34" t="s">
        <v>407</v>
      </c>
      <c r="B252" s="26">
        <v>9.57</v>
      </c>
      <c r="C252" s="10" t="s">
        <v>132</v>
      </c>
      <c r="D252" s="10">
        <v>36</v>
      </c>
      <c r="E252" s="35" t="s">
        <v>386</v>
      </c>
      <c r="F252" s="35" t="s">
        <v>97</v>
      </c>
      <c r="G252" s="35" t="s">
        <v>648</v>
      </c>
      <c r="H252" s="35" t="s">
        <v>460</v>
      </c>
      <c r="I252" s="42" t="str">
        <f>CONCATENATE(E252," ",F252," / ",G252," ",H252," / ",K252)</f>
        <v>Пехтерев Сергей / Pekhterev Sergei / 1979</v>
      </c>
      <c r="J252" s="42" t="s">
        <v>985</v>
      </c>
      <c r="K252" s="44">
        <v>1979</v>
      </c>
      <c r="L252" s="10">
        <v>26</v>
      </c>
      <c r="M252" s="24">
        <f>100-((L252-1)/D252)*100</f>
        <v>30.555555555555557</v>
      </c>
      <c r="N252" s="23">
        <f>SQRT(B252)*(M252)</f>
        <v>94.524884044910124</v>
      </c>
    </row>
    <row r="253" spans="1:14" ht="16.5" hidden="1" customHeight="1" x14ac:dyDescent="0.25">
      <c r="A253" s="34" t="s">
        <v>407</v>
      </c>
      <c r="B253" s="26">
        <v>9.57</v>
      </c>
      <c r="C253" s="10" t="s">
        <v>132</v>
      </c>
      <c r="D253" s="10">
        <v>36</v>
      </c>
      <c r="E253" s="35" t="s">
        <v>387</v>
      </c>
      <c r="F253" s="35" t="s">
        <v>388</v>
      </c>
      <c r="G253" s="35" t="s">
        <v>613</v>
      </c>
      <c r="H253" s="35" t="s">
        <v>695</v>
      </c>
      <c r="I253" s="42" t="str">
        <f>CONCATENATE(E253," ",F253," / ",G253," ",H253," / ",K253)</f>
        <v>Капустин Егор / Kapustin Egor / 2004</v>
      </c>
      <c r="J253" s="42" t="s">
        <v>986</v>
      </c>
      <c r="K253" s="44">
        <v>2004</v>
      </c>
      <c r="L253" s="10">
        <v>27</v>
      </c>
      <c r="M253" s="24">
        <f>100-((L253-1)/D253)*100</f>
        <v>27.777777777777786</v>
      </c>
      <c r="N253" s="23">
        <f>SQRT(B253)*(M253)</f>
        <v>85.931712768100141</v>
      </c>
    </row>
    <row r="254" spans="1:14" ht="16.5" hidden="1" customHeight="1" x14ac:dyDescent="0.25">
      <c r="A254" s="34" t="s">
        <v>407</v>
      </c>
      <c r="B254" s="26">
        <v>9.57</v>
      </c>
      <c r="C254" s="10" t="s">
        <v>132</v>
      </c>
      <c r="D254" s="10">
        <v>36</v>
      </c>
      <c r="E254" s="35" t="s">
        <v>389</v>
      </c>
      <c r="F254" s="35" t="s">
        <v>145</v>
      </c>
      <c r="G254" s="35" t="s">
        <v>607</v>
      </c>
      <c r="H254" s="35" t="s">
        <v>495</v>
      </c>
      <c r="I254" s="42" t="str">
        <f>CONCATENATE(E254," ",F254," / ",G254," ",H254," / ",K254)</f>
        <v>Захаров Иван / Zakharov Ivan / 1979</v>
      </c>
      <c r="J254" s="42" t="s">
        <v>987</v>
      </c>
      <c r="K254" s="44">
        <v>1979</v>
      </c>
      <c r="L254" s="10">
        <v>28</v>
      </c>
      <c r="M254" s="24">
        <f>100-((L254-1)/D254)*100</f>
        <v>25</v>
      </c>
      <c r="N254" s="23">
        <f>SQRT(B254)*(M254)</f>
        <v>77.338541491290101</v>
      </c>
    </row>
    <row r="255" spans="1:14" ht="16.5" hidden="1" customHeight="1" x14ac:dyDescent="0.25">
      <c r="A255" s="34" t="s">
        <v>407</v>
      </c>
      <c r="B255" s="26">
        <v>9.57</v>
      </c>
      <c r="C255" s="10" t="s">
        <v>132</v>
      </c>
      <c r="D255" s="10">
        <v>36</v>
      </c>
      <c r="E255" s="35" t="s">
        <v>390</v>
      </c>
      <c r="F255" s="35" t="s">
        <v>391</v>
      </c>
      <c r="G255" s="35" t="s">
        <v>627</v>
      </c>
      <c r="H255" s="35" t="s">
        <v>697</v>
      </c>
      <c r="I255" s="42" t="str">
        <f>CONCATENATE(E255," ",F255," / ",G255," ",H255," / ",K255)</f>
        <v>Лазаренок Глеб / Lazarenok Gleb / 1982</v>
      </c>
      <c r="J255" s="42" t="s">
        <v>988</v>
      </c>
      <c r="K255" s="44">
        <v>1982</v>
      </c>
      <c r="L255" s="10">
        <v>29</v>
      </c>
      <c r="M255" s="24">
        <f>100-((L255-1)/D255)*100</f>
        <v>22.222222222222214</v>
      </c>
      <c r="N255" s="23">
        <f>SQRT(B255)*(M255)</f>
        <v>68.745370214480062</v>
      </c>
    </row>
    <row r="256" spans="1:14" ht="16.5" hidden="1" customHeight="1" x14ac:dyDescent="0.25">
      <c r="A256" s="34" t="s">
        <v>407</v>
      </c>
      <c r="B256" s="26">
        <v>9.57</v>
      </c>
      <c r="C256" s="10" t="s">
        <v>132</v>
      </c>
      <c r="D256" s="10">
        <v>36</v>
      </c>
      <c r="E256" s="35" t="s">
        <v>392</v>
      </c>
      <c r="F256" s="35" t="s">
        <v>82</v>
      </c>
      <c r="G256" s="35" t="s">
        <v>682</v>
      </c>
      <c r="H256" s="35" t="s">
        <v>436</v>
      </c>
      <c r="I256" s="42" t="str">
        <f>CONCATENATE(E256," ",F256," / ",G256," ",H256," / ",K256)</f>
        <v>Шульпенков Александр / SHulpenkov Aleksandr / 1986</v>
      </c>
      <c r="J256" s="42" t="s">
        <v>989</v>
      </c>
      <c r="K256" s="44">
        <v>1986</v>
      </c>
      <c r="L256" s="10">
        <v>30</v>
      </c>
      <c r="M256" s="24">
        <f>100-((L256-1)/D256)*100</f>
        <v>19.444444444444443</v>
      </c>
      <c r="N256" s="23">
        <f>SQRT(B256)*(M256)</f>
        <v>60.152198937670072</v>
      </c>
    </row>
    <row r="257" spans="1:14" ht="16.5" hidden="1" customHeight="1" x14ac:dyDescent="0.25">
      <c r="A257" s="34" t="s">
        <v>407</v>
      </c>
      <c r="B257" s="26">
        <v>9.57</v>
      </c>
      <c r="C257" s="10" t="s">
        <v>132</v>
      </c>
      <c r="D257" s="10">
        <v>36</v>
      </c>
      <c r="E257" s="35" t="s">
        <v>393</v>
      </c>
      <c r="F257" s="35" t="s">
        <v>190</v>
      </c>
      <c r="G257" s="35" t="s">
        <v>656</v>
      </c>
      <c r="H257" s="35" t="s">
        <v>286</v>
      </c>
      <c r="I257" s="42" t="str">
        <f>CONCATENATE(E257," ",F257," / ",G257," ",H257," / ",K257)</f>
        <v>Рускевич Максим / Ruskevich Maksim / 1990</v>
      </c>
      <c r="J257" s="42" t="s">
        <v>990</v>
      </c>
      <c r="K257" s="44">
        <v>1990</v>
      </c>
      <c r="L257" s="10">
        <v>31</v>
      </c>
      <c r="M257" s="24">
        <f>100-((L257-1)/D257)*100</f>
        <v>16.666666666666657</v>
      </c>
      <c r="N257" s="23">
        <f>SQRT(B257)*(M257)</f>
        <v>51.559027660860039</v>
      </c>
    </row>
    <row r="258" spans="1:14" ht="16.5" hidden="1" customHeight="1" x14ac:dyDescent="0.25">
      <c r="A258" s="34" t="s">
        <v>407</v>
      </c>
      <c r="B258" s="26">
        <v>9.57</v>
      </c>
      <c r="C258" s="10" t="s">
        <v>132</v>
      </c>
      <c r="D258" s="10">
        <v>36</v>
      </c>
      <c r="E258" s="35" t="s">
        <v>394</v>
      </c>
      <c r="F258" s="35" t="s">
        <v>85</v>
      </c>
      <c r="G258" s="35" t="s">
        <v>640</v>
      </c>
      <c r="H258" s="35" t="s">
        <v>182</v>
      </c>
      <c r="I258" s="42" t="str">
        <f>CONCATENATE(E258," ",F258," / ",G258," ",H258," / ",K258)</f>
        <v>Моргачев Андрей / Morgachev Andrei / 1981</v>
      </c>
      <c r="J258" s="42" t="s">
        <v>991</v>
      </c>
      <c r="K258" s="44">
        <v>1981</v>
      </c>
      <c r="L258" s="10">
        <v>32</v>
      </c>
      <c r="M258" s="24">
        <f>100-((L258-1)/D258)*100</f>
        <v>13.888888888888886</v>
      </c>
      <c r="N258" s="23">
        <f>SQRT(B258)*(M258)</f>
        <v>42.965856384050049</v>
      </c>
    </row>
    <row r="259" spans="1:14" ht="16.5" hidden="1" customHeight="1" x14ac:dyDescent="0.25">
      <c r="A259" s="34" t="s">
        <v>407</v>
      </c>
      <c r="B259" s="26">
        <v>9.57</v>
      </c>
      <c r="C259" s="10" t="s">
        <v>132</v>
      </c>
      <c r="D259" s="10">
        <v>36</v>
      </c>
      <c r="E259" s="35" t="s">
        <v>581</v>
      </c>
      <c r="F259" s="35" t="s">
        <v>119</v>
      </c>
      <c r="G259" s="35" t="s">
        <v>395</v>
      </c>
      <c r="H259" s="35" t="s">
        <v>396</v>
      </c>
      <c r="I259" s="42" t="str">
        <f>CONCATENATE(E259," ",F259," / ",G259," ",H259," / ",K259)</f>
        <v>Выробов Дмитрий / Varabyou Dzmitry / 1988</v>
      </c>
      <c r="J259" s="42" t="s">
        <v>992</v>
      </c>
      <c r="K259" s="44">
        <v>1988</v>
      </c>
      <c r="L259" s="10">
        <v>33</v>
      </c>
      <c r="M259" s="24">
        <f>100-((L259-1)/D259)*100</f>
        <v>11.111111111111114</v>
      </c>
      <c r="N259" s="23">
        <f>SQRT(B259)*(M259)</f>
        <v>34.372685107240052</v>
      </c>
    </row>
    <row r="260" spans="1:14" ht="16.5" hidden="1" customHeight="1" x14ac:dyDescent="0.25">
      <c r="A260" s="34" t="s">
        <v>407</v>
      </c>
      <c r="B260" s="26">
        <v>9.57</v>
      </c>
      <c r="C260" s="10" t="s">
        <v>132</v>
      </c>
      <c r="D260" s="10">
        <v>36</v>
      </c>
      <c r="E260" s="35" t="s">
        <v>397</v>
      </c>
      <c r="F260" s="35" t="s">
        <v>117</v>
      </c>
      <c r="G260" s="35" t="s">
        <v>673</v>
      </c>
      <c r="H260" s="35" t="s">
        <v>468</v>
      </c>
      <c r="I260" s="42" t="str">
        <f>CONCATENATE(E260," ",F260," / ",G260," ",H260," / ",K260)</f>
        <v>Чалый Николай / CHalyi Nikolai / 1980</v>
      </c>
      <c r="J260" s="42" t="s">
        <v>993</v>
      </c>
      <c r="K260" s="44">
        <v>1980</v>
      </c>
      <c r="L260" s="10">
        <v>34</v>
      </c>
      <c r="M260" s="24">
        <f>100-((L260-1)/D260)*100</f>
        <v>8.3333333333333428</v>
      </c>
      <c r="N260" s="23">
        <f>SQRT(B260)*(M260)</f>
        <v>25.779513830430062</v>
      </c>
    </row>
    <row r="261" spans="1:14" ht="16.5" hidden="1" customHeight="1" x14ac:dyDescent="0.25">
      <c r="A261" s="34" t="s">
        <v>407</v>
      </c>
      <c r="B261" s="26">
        <v>9.57</v>
      </c>
      <c r="C261" s="10" t="s">
        <v>132</v>
      </c>
      <c r="D261" s="10">
        <v>36</v>
      </c>
      <c r="E261" s="35" t="s">
        <v>398</v>
      </c>
      <c r="F261" s="35" t="s">
        <v>95</v>
      </c>
      <c r="G261" s="35" t="s">
        <v>633</v>
      </c>
      <c r="H261" s="35" t="s">
        <v>241</v>
      </c>
      <c r="I261" s="42" t="str">
        <f>CONCATENATE(E261," ",F261," / ",G261," ",H261," / ",K261)</f>
        <v>Манкевич Алексей / Mankevich Aleksei / 1972</v>
      </c>
      <c r="J261" s="42" t="s">
        <v>994</v>
      </c>
      <c r="K261" s="44">
        <v>1972</v>
      </c>
      <c r="L261" s="10">
        <v>35</v>
      </c>
      <c r="M261" s="24">
        <f>100-((L261-1)/D261)*100</f>
        <v>5.5555555555555571</v>
      </c>
      <c r="N261" s="23">
        <f>SQRT(B261)*(M261)</f>
        <v>17.186342553620026</v>
      </c>
    </row>
    <row r="262" spans="1:14" ht="16.5" hidden="1" customHeight="1" x14ac:dyDescent="0.25">
      <c r="A262" s="34" t="s">
        <v>407</v>
      </c>
      <c r="B262" s="26">
        <v>9.57</v>
      </c>
      <c r="C262" s="10" t="s">
        <v>132</v>
      </c>
      <c r="D262" s="10">
        <v>36</v>
      </c>
      <c r="E262" s="35" t="s">
        <v>358</v>
      </c>
      <c r="F262" s="35" t="s">
        <v>98</v>
      </c>
      <c r="G262" s="35" t="s">
        <v>615</v>
      </c>
      <c r="H262" s="35" t="s">
        <v>461</v>
      </c>
      <c r="I262" s="42" t="str">
        <f>CONCATENATE(E262," ",F262," / ",G262," ",H262," / ",K262)</f>
        <v>Клауч Виктор / Klauch Viktor / 1988</v>
      </c>
      <c r="J262" s="42" t="s">
        <v>750</v>
      </c>
      <c r="K262" s="44">
        <v>1988</v>
      </c>
      <c r="L262" s="10">
        <v>36</v>
      </c>
      <c r="M262" s="24">
        <f>100-((L262-1)/D262)*100</f>
        <v>2.7777777777777857</v>
      </c>
      <c r="N262" s="23">
        <f>SQRT(B262)*(M262)</f>
        <v>8.5931712768100361</v>
      </c>
    </row>
    <row r="263" spans="1:14" ht="16.5" hidden="1" customHeight="1" x14ac:dyDescent="0.25">
      <c r="A263" s="34" t="s">
        <v>1270</v>
      </c>
      <c r="B263" s="26">
        <v>70.400000000000006</v>
      </c>
      <c r="C263" s="10" t="s">
        <v>49</v>
      </c>
      <c r="D263" s="10">
        <v>3</v>
      </c>
      <c r="E263" s="35" t="s">
        <v>1240</v>
      </c>
      <c r="F263" s="35" t="s">
        <v>295</v>
      </c>
      <c r="G263" s="35" t="s">
        <v>1251</v>
      </c>
      <c r="H263" s="35" t="s">
        <v>693</v>
      </c>
      <c r="I263" s="42" t="str">
        <f>CONCATENATE(E263," ",F263," / ",G263," ",H263," / ",K263)</f>
        <v>Сулимчик Оксана / Sulimchik Oksana / 1986</v>
      </c>
      <c r="J263" s="42" t="s">
        <v>1261</v>
      </c>
      <c r="K263" s="44">
        <v>1986</v>
      </c>
      <c r="L263" s="10">
        <v>1</v>
      </c>
      <c r="M263" s="24">
        <f>100-((L263-1)/D263)*100</f>
        <v>100</v>
      </c>
      <c r="N263" s="23">
        <f>SQRT(B263)*(M263)</f>
        <v>839.04707853612126</v>
      </c>
    </row>
    <row r="264" spans="1:14" ht="16.5" hidden="1" customHeight="1" x14ac:dyDescent="0.25">
      <c r="A264" s="34" t="s">
        <v>1270</v>
      </c>
      <c r="B264" s="26">
        <v>70.400000000000006</v>
      </c>
      <c r="C264" s="10" t="s">
        <v>49</v>
      </c>
      <c r="D264" s="10">
        <v>3</v>
      </c>
      <c r="E264" s="35" t="s">
        <v>60</v>
      </c>
      <c r="F264" s="35" t="s">
        <v>61</v>
      </c>
      <c r="G264" s="35" t="s">
        <v>415</v>
      </c>
      <c r="H264" s="35" t="s">
        <v>427</v>
      </c>
      <c r="I264" s="42" t="str">
        <f>CONCATENATE(E264," ",F264," / ",G264," ",H264," / ",K264)</f>
        <v>Скирук Юлия / Skiruk IUliia / 1988</v>
      </c>
      <c r="J264" s="42" t="s">
        <v>775</v>
      </c>
      <c r="K264" s="44">
        <v>1988</v>
      </c>
      <c r="L264" s="10">
        <v>2</v>
      </c>
      <c r="M264" s="24">
        <f>100-((L264-1)/D264)*100</f>
        <v>66.666666666666671</v>
      </c>
      <c r="N264" s="23">
        <f>SQRT(B264)*(M264)</f>
        <v>559.36471902408096</v>
      </c>
    </row>
    <row r="265" spans="1:14" ht="16.5" hidden="1" customHeight="1" x14ac:dyDescent="0.25">
      <c r="A265" s="34" t="s">
        <v>1270</v>
      </c>
      <c r="B265" s="26">
        <v>70.400000000000006</v>
      </c>
      <c r="C265" s="10" t="s">
        <v>49</v>
      </c>
      <c r="D265" s="10">
        <v>3</v>
      </c>
      <c r="E265" s="35" t="s">
        <v>1241</v>
      </c>
      <c r="F265" s="35" t="s">
        <v>343</v>
      </c>
      <c r="G265" s="35" t="s">
        <v>1252</v>
      </c>
      <c r="H265" s="35" t="s">
        <v>705</v>
      </c>
      <c r="I265" s="42" t="str">
        <f>CONCATENATE(E265," ",F265," / ",G265," ",H265," / ",K265)</f>
        <v>Жила Анастасия / ZHila Anastasiia / 1994</v>
      </c>
      <c r="J265" s="42" t="s">
        <v>1262</v>
      </c>
      <c r="K265" s="44">
        <v>1994</v>
      </c>
      <c r="L265" s="10">
        <v>3</v>
      </c>
      <c r="M265" s="24">
        <f>100-((L265-1)/D265)*100</f>
        <v>33.333333333333343</v>
      </c>
      <c r="N265" s="23">
        <f>SQRT(B265)*(M265)</f>
        <v>279.68235951204053</v>
      </c>
    </row>
    <row r="266" spans="1:14" ht="16.5" hidden="1" customHeight="1" x14ac:dyDescent="0.25">
      <c r="A266" s="34" t="s">
        <v>1270</v>
      </c>
      <c r="B266" s="26">
        <v>70.400000000000006</v>
      </c>
      <c r="C266" s="10" t="s">
        <v>132</v>
      </c>
      <c r="D266" s="10">
        <v>15</v>
      </c>
      <c r="E266" s="35" t="s">
        <v>136</v>
      </c>
      <c r="F266" s="35" t="s">
        <v>89</v>
      </c>
      <c r="G266" s="35" t="s">
        <v>481</v>
      </c>
      <c r="H266" s="35" t="s">
        <v>458</v>
      </c>
      <c r="I266" s="42" t="str">
        <f>CONCATENATE(E266," ",F266," / ",G266," ",H266," / ",K266)</f>
        <v>Синица Кирилл / Sinitsa Kirill / 1981</v>
      </c>
      <c r="J266" s="42" t="s">
        <v>819</v>
      </c>
      <c r="K266" s="44">
        <v>1981</v>
      </c>
      <c r="L266" s="10">
        <v>1</v>
      </c>
      <c r="M266" s="24">
        <f>100-((L266-1)/D266)*100</f>
        <v>100</v>
      </c>
      <c r="N266" s="23">
        <f>SQRT(B266)*(M266)</f>
        <v>839.04707853612126</v>
      </c>
    </row>
    <row r="267" spans="1:14" ht="16.5" hidden="1" customHeight="1" x14ac:dyDescent="0.25">
      <c r="A267" s="34" t="s">
        <v>1270</v>
      </c>
      <c r="B267" s="26">
        <v>70.400000000000006</v>
      </c>
      <c r="C267" s="10" t="s">
        <v>132</v>
      </c>
      <c r="D267" s="10">
        <v>15</v>
      </c>
      <c r="E267" s="35" t="s">
        <v>1242</v>
      </c>
      <c r="F267" s="35" t="s">
        <v>1243</v>
      </c>
      <c r="G267" s="35" t="s">
        <v>1253</v>
      </c>
      <c r="H267" s="35" t="s">
        <v>1259</v>
      </c>
      <c r="I267" s="42" t="str">
        <f>CONCATENATE(E267," ",F267," / ",G267," ",H267," / ",K267)</f>
        <v>Рагойша Пётр / Ragoisha Petr / 1976</v>
      </c>
      <c r="J267" s="42" t="s">
        <v>1263</v>
      </c>
      <c r="K267" s="44">
        <v>1976</v>
      </c>
      <c r="L267" s="10">
        <v>2</v>
      </c>
      <c r="M267" s="24">
        <f>100-((L267-1)/D267)*100</f>
        <v>93.333333333333329</v>
      </c>
      <c r="N267" s="23">
        <f>SQRT(B267)*(M267)</f>
        <v>783.11060663371313</v>
      </c>
    </row>
    <row r="268" spans="1:14" ht="16.5" hidden="1" customHeight="1" x14ac:dyDescent="0.25">
      <c r="A268" s="34" t="s">
        <v>1270</v>
      </c>
      <c r="B268" s="26">
        <v>70.400000000000006</v>
      </c>
      <c r="C268" s="10" t="s">
        <v>132</v>
      </c>
      <c r="D268" s="10">
        <v>15</v>
      </c>
      <c r="E268" s="35" t="s">
        <v>187</v>
      </c>
      <c r="F268" s="35" t="s">
        <v>82</v>
      </c>
      <c r="G268" s="35" t="s">
        <v>517</v>
      </c>
      <c r="H268" s="35" t="s">
        <v>436</v>
      </c>
      <c r="I268" s="42" t="str">
        <f>CONCATENATE(E268," ",F268," / ",G268," ",H268," / ",K268)</f>
        <v>Молочко Александр / Molochko Aleksandr / 1981</v>
      </c>
      <c r="J268" s="42" t="s">
        <v>846</v>
      </c>
      <c r="K268" s="44">
        <v>1981</v>
      </c>
      <c r="L268" s="10">
        <v>3</v>
      </c>
      <c r="M268" s="24">
        <f>100-((L268-1)/D268)*100</f>
        <v>86.666666666666671</v>
      </c>
      <c r="N268" s="23">
        <f>SQRT(B268)*(M268)</f>
        <v>727.17413473130512</v>
      </c>
    </row>
    <row r="269" spans="1:14" ht="16.5" hidden="1" customHeight="1" x14ac:dyDescent="0.25">
      <c r="A269" s="34" t="s">
        <v>1270</v>
      </c>
      <c r="B269" s="26">
        <v>70.400000000000006</v>
      </c>
      <c r="C269" s="10" t="s">
        <v>132</v>
      </c>
      <c r="D269" s="10">
        <v>15</v>
      </c>
      <c r="E269" s="35" t="s">
        <v>99</v>
      </c>
      <c r="F269" s="35" t="s">
        <v>100</v>
      </c>
      <c r="G269" s="35" t="s">
        <v>445</v>
      </c>
      <c r="H269" s="35" t="s">
        <v>462</v>
      </c>
      <c r="I269" s="42" t="str">
        <f>CONCATENATE(E269," ",F269," / ",G269," ",H269," / ",K269)</f>
        <v>Тюев Даниил / Tiuev Daniil / 1977</v>
      </c>
      <c r="J269" s="42" t="s">
        <v>796</v>
      </c>
      <c r="K269" s="44">
        <v>1977</v>
      </c>
      <c r="L269" s="10">
        <v>4</v>
      </c>
      <c r="M269" s="24">
        <f>100-((L269-1)/D269)*100</f>
        <v>80</v>
      </c>
      <c r="N269" s="23">
        <f>SQRT(B269)*(M269)</f>
        <v>671.2376628288971</v>
      </c>
    </row>
    <row r="270" spans="1:14" ht="16.5" hidden="1" customHeight="1" x14ac:dyDescent="0.25">
      <c r="A270" s="34" t="s">
        <v>1270</v>
      </c>
      <c r="B270" s="26">
        <v>70.400000000000006</v>
      </c>
      <c r="C270" s="10" t="s">
        <v>132</v>
      </c>
      <c r="D270" s="10">
        <v>15</v>
      </c>
      <c r="E270" s="35" t="s">
        <v>1244</v>
      </c>
      <c r="F270" s="35" t="s">
        <v>227</v>
      </c>
      <c r="G270" s="35" t="s">
        <v>1254</v>
      </c>
      <c r="H270" s="35" t="s">
        <v>556</v>
      </c>
      <c r="I270" s="42" t="str">
        <f>CONCATENATE(E270," ",F270," / ",G270," ",H270," / ",K270)</f>
        <v>Суховей Михаил / Sukhovei Mikhail / 1991</v>
      </c>
      <c r="J270" s="42" t="s">
        <v>1264</v>
      </c>
      <c r="K270" s="44">
        <v>1991</v>
      </c>
      <c r="L270" s="10">
        <v>5</v>
      </c>
      <c r="M270" s="24">
        <f>100-((L270-1)/D270)*100</f>
        <v>73.333333333333329</v>
      </c>
      <c r="N270" s="23">
        <f>SQRT(B270)*(M270)</f>
        <v>615.30119092648897</v>
      </c>
    </row>
    <row r="271" spans="1:14" ht="16.5" hidden="1" customHeight="1" x14ac:dyDescent="0.25">
      <c r="A271" s="34" t="s">
        <v>1270</v>
      </c>
      <c r="B271" s="26">
        <v>70.400000000000006</v>
      </c>
      <c r="C271" s="10" t="s">
        <v>132</v>
      </c>
      <c r="D271" s="10">
        <v>15</v>
      </c>
      <c r="E271" s="35" t="s">
        <v>1245</v>
      </c>
      <c r="F271" s="35" t="s">
        <v>1031</v>
      </c>
      <c r="G271" s="35" t="s">
        <v>1255</v>
      </c>
      <c r="H271" s="35" t="s">
        <v>1085</v>
      </c>
      <c r="I271" s="42" t="str">
        <f>CONCATENATE(E271," ",F271," / ",G271," ",H271," / ",K271)</f>
        <v>Кислицын Артем / Kislitsyn Artem / 1992</v>
      </c>
      <c r="J271" s="42" t="s">
        <v>1265</v>
      </c>
      <c r="K271" s="44">
        <v>1992</v>
      </c>
      <c r="L271" s="10">
        <v>6</v>
      </c>
      <c r="M271" s="24">
        <f>100-((L271-1)/D271)*100</f>
        <v>66.666666666666671</v>
      </c>
      <c r="N271" s="23">
        <f>SQRT(B271)*(M271)</f>
        <v>559.36471902408096</v>
      </c>
    </row>
    <row r="272" spans="1:14" ht="16.5" hidden="1" customHeight="1" x14ac:dyDescent="0.25">
      <c r="A272" s="34" t="s">
        <v>1270</v>
      </c>
      <c r="B272" s="26">
        <v>70.400000000000006</v>
      </c>
      <c r="C272" s="10" t="s">
        <v>132</v>
      </c>
      <c r="D272" s="10">
        <v>15</v>
      </c>
      <c r="E272" s="35" t="s">
        <v>1246</v>
      </c>
      <c r="F272" s="35" t="s">
        <v>119</v>
      </c>
      <c r="G272" s="35" t="s">
        <v>1256</v>
      </c>
      <c r="H272" s="35" t="s">
        <v>469</v>
      </c>
      <c r="I272" s="42" t="str">
        <f>CONCATENATE(E272," ",F272," / ",G272," ",H272," / ",K272)</f>
        <v>Тофоров Дмитрий / Toforov Dmitrii / 1991</v>
      </c>
      <c r="J272" s="42" t="s">
        <v>1266</v>
      </c>
      <c r="K272" s="44">
        <v>1991</v>
      </c>
      <c r="L272" s="10">
        <v>7</v>
      </c>
      <c r="M272" s="24">
        <f>100-((L272-1)/D272)*100</f>
        <v>60</v>
      </c>
      <c r="N272" s="23">
        <f>SQRT(B272)*(M272)</f>
        <v>503.42824712167277</v>
      </c>
    </row>
    <row r="273" spans="1:14" ht="16.5" hidden="1" customHeight="1" x14ac:dyDescent="0.25">
      <c r="A273" s="34" t="s">
        <v>1270</v>
      </c>
      <c r="B273" s="26">
        <v>70.400000000000006</v>
      </c>
      <c r="C273" s="10" t="s">
        <v>132</v>
      </c>
      <c r="D273" s="10">
        <v>15</v>
      </c>
      <c r="E273" s="35" t="s">
        <v>1247</v>
      </c>
      <c r="F273" s="35" t="s">
        <v>231</v>
      </c>
      <c r="G273" s="35" t="s">
        <v>1257</v>
      </c>
      <c r="H273" s="35" t="s">
        <v>557</v>
      </c>
      <c r="I273" s="42" t="str">
        <f>CONCATENATE(E273," ",F273," / ",G273," ",H273," / ",K273)</f>
        <v>Мартысевич Роман / Martysevich Roman / 1993</v>
      </c>
      <c r="J273" s="42" t="s">
        <v>1267</v>
      </c>
      <c r="K273" s="44">
        <v>1993</v>
      </c>
      <c r="L273" s="10">
        <v>8</v>
      </c>
      <c r="M273" s="24">
        <f>100-((L273-1)/D273)*100</f>
        <v>53.333333333333336</v>
      </c>
      <c r="N273" s="23">
        <f>SQRT(B273)*(M273)</f>
        <v>447.4917752192647</v>
      </c>
    </row>
    <row r="274" spans="1:14" ht="16.5" hidden="1" customHeight="1" x14ac:dyDescent="0.25">
      <c r="A274" s="34" t="s">
        <v>1270</v>
      </c>
      <c r="B274" s="26">
        <v>70.400000000000006</v>
      </c>
      <c r="C274" s="10" t="s">
        <v>132</v>
      </c>
      <c r="D274" s="10">
        <v>15</v>
      </c>
      <c r="E274" s="35" t="s">
        <v>1248</v>
      </c>
      <c r="F274" s="35" t="s">
        <v>82</v>
      </c>
      <c r="G274" s="35" t="s">
        <v>1258</v>
      </c>
      <c r="H274" s="35" t="s">
        <v>436</v>
      </c>
      <c r="I274" s="42" t="str">
        <f>CONCATENATE(E274," ",F274," / ",G274," ",H274," / ",K274)</f>
        <v>Глушков Александр / Glushkov Aleksandr / 1980</v>
      </c>
      <c r="J274" s="42" t="s">
        <v>1268</v>
      </c>
      <c r="K274" s="44">
        <v>1980</v>
      </c>
      <c r="L274" s="10">
        <v>9</v>
      </c>
      <c r="M274" s="24">
        <f>100-((L274-1)/D274)*100</f>
        <v>46.666666666666664</v>
      </c>
      <c r="N274" s="23">
        <f>SQRT(B274)*(M274)</f>
        <v>391.55530331685657</v>
      </c>
    </row>
    <row r="275" spans="1:14" ht="16.5" hidden="1" customHeight="1" x14ac:dyDescent="0.25">
      <c r="A275" s="34" t="s">
        <v>1270</v>
      </c>
      <c r="B275" s="26">
        <v>70.400000000000006</v>
      </c>
      <c r="C275" s="10" t="s">
        <v>132</v>
      </c>
      <c r="D275" s="10">
        <v>15</v>
      </c>
      <c r="E275" s="35" t="s">
        <v>144</v>
      </c>
      <c r="F275" s="35" t="s">
        <v>145</v>
      </c>
      <c r="G275" s="35" t="s">
        <v>487</v>
      </c>
      <c r="H275" s="35" t="s">
        <v>495</v>
      </c>
      <c r="I275" s="42" t="str">
        <f>CONCATENATE(E275," ",F275," / ",G275," ",H275," / ",K275)</f>
        <v>Харитонов Иван / KHaritonov Ivan / 1973</v>
      </c>
      <c r="J275" s="42" t="s">
        <v>825</v>
      </c>
      <c r="K275" s="44">
        <v>1973</v>
      </c>
      <c r="L275" s="10">
        <v>9</v>
      </c>
      <c r="M275" s="24">
        <f>100-((L275-1)/D275)*100</f>
        <v>46.666666666666664</v>
      </c>
      <c r="N275" s="23">
        <f>SQRT(B275)*(M275)</f>
        <v>391.55530331685657</v>
      </c>
    </row>
    <row r="276" spans="1:14" ht="16.5" hidden="1" customHeight="1" x14ac:dyDescent="0.25">
      <c r="A276" s="34" t="s">
        <v>1270</v>
      </c>
      <c r="B276" s="26">
        <v>70.400000000000006</v>
      </c>
      <c r="C276" s="10" t="s">
        <v>132</v>
      </c>
      <c r="D276" s="10">
        <v>15</v>
      </c>
      <c r="E276" s="35" t="s">
        <v>1260</v>
      </c>
      <c r="F276" s="35" t="s">
        <v>139</v>
      </c>
      <c r="G276" s="35" t="s">
        <v>1249</v>
      </c>
      <c r="H276" s="35" t="s">
        <v>1250</v>
      </c>
      <c r="I276" s="42" t="str">
        <f>CONCATENATE(E276," ",F276," / ",G276," ",H276," / ",K276)</f>
        <v>Анацко Леонид / Anatska Leanid / 1961</v>
      </c>
      <c r="J276" s="42" t="s">
        <v>1269</v>
      </c>
      <c r="K276" s="44">
        <v>1961</v>
      </c>
      <c r="L276" s="10">
        <v>11</v>
      </c>
      <c r="M276" s="24">
        <f>100-((L276-1)/D276)*100</f>
        <v>33.333333333333343</v>
      </c>
      <c r="N276" s="23">
        <f>SQRT(B276)*(M276)</f>
        <v>279.68235951204053</v>
      </c>
    </row>
    <row r="277" spans="1:14" ht="16.5" hidden="1" customHeight="1" x14ac:dyDescent="0.25">
      <c r="A277" s="34" t="s">
        <v>1270</v>
      </c>
      <c r="B277" s="26">
        <v>70.400000000000006</v>
      </c>
      <c r="C277" s="10" t="s">
        <v>132</v>
      </c>
      <c r="D277" s="10">
        <v>15</v>
      </c>
      <c r="E277" s="35" t="s">
        <v>220</v>
      </c>
      <c r="F277" s="35" t="s">
        <v>111</v>
      </c>
      <c r="G277" s="35" t="s">
        <v>545</v>
      </c>
      <c r="H277" s="35" t="s">
        <v>466</v>
      </c>
      <c r="I277" s="42" t="str">
        <f>CONCATENATE(E277," ",F277," / ",G277," ",H277," / ",K277)</f>
        <v>Драгун Борис / Dragun Boris / 1970</v>
      </c>
      <c r="J277" s="42" t="s">
        <v>869</v>
      </c>
      <c r="K277" s="44">
        <v>1970</v>
      </c>
      <c r="L277" s="10">
        <v>11</v>
      </c>
      <c r="M277" s="24">
        <f>100-((L277-1)/D277)*100</f>
        <v>33.333333333333343</v>
      </c>
      <c r="N277" s="23">
        <f>SQRT(B277)*(M277)</f>
        <v>279.68235951204053</v>
      </c>
    </row>
    <row r="278" spans="1:14" ht="16.5" hidden="1" customHeight="1" x14ac:dyDescent="0.25">
      <c r="A278" s="34" t="s">
        <v>1223</v>
      </c>
      <c r="B278" s="26">
        <v>51.02</v>
      </c>
      <c r="C278" s="10" t="s">
        <v>49</v>
      </c>
      <c r="D278" s="10">
        <v>3</v>
      </c>
      <c r="E278" s="35" t="s">
        <v>138</v>
      </c>
      <c r="F278" s="35" t="s">
        <v>343</v>
      </c>
      <c r="G278" s="35" t="s">
        <v>483</v>
      </c>
      <c r="H278" s="35" t="s">
        <v>705</v>
      </c>
      <c r="I278" s="42" t="str">
        <f>CONCATENATE(E278," ",F278," / ",G278," ",H278," / ",K278)</f>
        <v>Борисевич Анастасия / Borisevich Anastasiia / 1985</v>
      </c>
      <c r="J278" s="42" t="s">
        <v>1231</v>
      </c>
      <c r="K278" s="44">
        <v>1985</v>
      </c>
      <c r="L278" s="10">
        <v>1</v>
      </c>
      <c r="M278" s="24">
        <f>100-((L278-1)/D278)*100</f>
        <v>100</v>
      </c>
      <c r="N278" s="23">
        <f>SQRT(B278)*(M278)</f>
        <v>714.28285713714286</v>
      </c>
    </row>
    <row r="279" spans="1:14" ht="16.5" hidden="1" customHeight="1" x14ac:dyDescent="0.25">
      <c r="A279" s="34" t="s">
        <v>1223</v>
      </c>
      <c r="B279" s="26">
        <v>51.02</v>
      </c>
      <c r="C279" s="10" t="s">
        <v>49</v>
      </c>
      <c r="D279" s="10">
        <v>3</v>
      </c>
      <c r="E279" s="35" t="s">
        <v>68</v>
      </c>
      <c r="F279" s="35" t="s">
        <v>69</v>
      </c>
      <c r="G279" s="35" t="s">
        <v>170</v>
      </c>
      <c r="H279" s="35" t="s">
        <v>430</v>
      </c>
      <c r="I279" s="42" t="str">
        <f>CONCATENATE(E279," ",F279," / ",G279," ",H279," / ",K279)</f>
        <v>Михно Алла / Mikhno Alla / 1979</v>
      </c>
      <c r="J279" s="42" t="s">
        <v>779</v>
      </c>
      <c r="K279" s="44">
        <v>1979</v>
      </c>
      <c r="L279" s="10">
        <v>2</v>
      </c>
      <c r="M279" s="24">
        <f>100-((L279-1)/D279)*100</f>
        <v>66.666666666666671</v>
      </c>
      <c r="N279" s="23">
        <f>SQRT(B279)*(M279)</f>
        <v>476.1885714247619</v>
      </c>
    </row>
    <row r="280" spans="1:14" ht="16.5" hidden="1" customHeight="1" x14ac:dyDescent="0.25">
      <c r="A280" s="34" t="s">
        <v>1223</v>
      </c>
      <c r="B280" s="26">
        <v>51.02</v>
      </c>
      <c r="C280" s="10" t="s">
        <v>49</v>
      </c>
      <c r="D280" s="10">
        <v>3</v>
      </c>
      <c r="E280" s="35" t="s">
        <v>1215</v>
      </c>
      <c r="F280" s="35" t="s">
        <v>314</v>
      </c>
      <c r="G280" s="35" t="s">
        <v>1224</v>
      </c>
      <c r="H280" s="35" t="s">
        <v>688</v>
      </c>
      <c r="I280" s="42" t="str">
        <f>CONCATENATE(E280," ",F280," / ",G280," ",H280," / ",K280)</f>
        <v>Зятикова Наталья / Ziatikova Natalia / 1983</v>
      </c>
      <c r="J280" s="42" t="s">
        <v>1232</v>
      </c>
      <c r="K280" s="44">
        <v>1983</v>
      </c>
      <c r="L280" s="10">
        <v>3</v>
      </c>
      <c r="M280" s="24">
        <f>100-((L280-1)/D280)*100</f>
        <v>33.333333333333343</v>
      </c>
      <c r="N280" s="23">
        <f>SQRT(B280)*(M280)</f>
        <v>238.09428571238101</v>
      </c>
    </row>
    <row r="281" spans="1:14" ht="16.5" hidden="1" customHeight="1" x14ac:dyDescent="0.25">
      <c r="A281" s="34" t="s">
        <v>1223</v>
      </c>
      <c r="B281" s="26">
        <v>51.02</v>
      </c>
      <c r="C281" s="10" t="s">
        <v>132</v>
      </c>
      <c r="D281" s="10">
        <v>20</v>
      </c>
      <c r="E281" s="35" t="s">
        <v>1216</v>
      </c>
      <c r="F281" s="35" t="s">
        <v>145</v>
      </c>
      <c r="G281" s="35" t="s">
        <v>1225</v>
      </c>
      <c r="H281" s="35" t="s">
        <v>495</v>
      </c>
      <c r="I281" s="42" t="str">
        <f>CONCATENATE(E281," ",F281," / ",G281," ",H281," / ",K281)</f>
        <v>Брагин Иван / Bragin Ivan / 1986</v>
      </c>
      <c r="J281" s="42" t="s">
        <v>1233</v>
      </c>
      <c r="K281" s="44">
        <v>1986</v>
      </c>
      <c r="L281" s="10">
        <v>1</v>
      </c>
      <c r="M281" s="24">
        <f>100-((L281-1)/D281)*100</f>
        <v>100</v>
      </c>
      <c r="N281" s="23">
        <f>SQRT(B281)*(M281)</f>
        <v>714.28285713714286</v>
      </c>
    </row>
    <row r="282" spans="1:14" ht="16.5" hidden="1" customHeight="1" x14ac:dyDescent="0.25">
      <c r="A282" s="34" t="s">
        <v>1223</v>
      </c>
      <c r="B282" s="26">
        <v>51.02</v>
      </c>
      <c r="C282" s="10" t="s">
        <v>132</v>
      </c>
      <c r="D282" s="10">
        <v>20</v>
      </c>
      <c r="E282" s="35" t="s">
        <v>194</v>
      </c>
      <c r="F282" s="35" t="s">
        <v>84</v>
      </c>
      <c r="G282" s="35" t="s">
        <v>522</v>
      </c>
      <c r="H282" s="35" t="s">
        <v>437</v>
      </c>
      <c r="I282" s="42" t="str">
        <f>CONCATENATE(E282," ",F282," / ",G282," ",H282," / ",K282)</f>
        <v>Тихонов Василий / Tikhonov Vasilii / 1993</v>
      </c>
      <c r="J282" s="42" t="s">
        <v>851</v>
      </c>
      <c r="K282" s="44">
        <v>1993</v>
      </c>
      <c r="L282" s="10">
        <v>2</v>
      </c>
      <c r="M282" s="24">
        <f>100-((L282-1)/D282)*100</f>
        <v>95</v>
      </c>
      <c r="N282" s="23">
        <f>SQRT(B282)*(M282)</f>
        <v>678.56871428028569</v>
      </c>
    </row>
    <row r="283" spans="1:14" ht="16.5" hidden="1" customHeight="1" x14ac:dyDescent="0.25">
      <c r="A283" s="34" t="s">
        <v>1223</v>
      </c>
      <c r="B283" s="26">
        <v>51.02</v>
      </c>
      <c r="C283" s="10" t="s">
        <v>132</v>
      </c>
      <c r="D283" s="10">
        <v>20</v>
      </c>
      <c r="E283" s="35" t="s">
        <v>107</v>
      </c>
      <c r="F283" s="35" t="s">
        <v>87</v>
      </c>
      <c r="G283" s="35" t="s">
        <v>450</v>
      </c>
      <c r="H283" s="35" t="s">
        <v>184</v>
      </c>
      <c r="I283" s="42" t="str">
        <f>CONCATENATE(E283," ",F283," / ",G283," ",H283," / ",K283)</f>
        <v>Храмов Антон / KHramov Anton / 1991</v>
      </c>
      <c r="J283" s="42" t="s">
        <v>801</v>
      </c>
      <c r="K283" s="44">
        <v>1991</v>
      </c>
      <c r="L283" s="10">
        <v>3</v>
      </c>
      <c r="M283" s="24">
        <f>100-((L283-1)/D283)*100</f>
        <v>90</v>
      </c>
      <c r="N283" s="23">
        <f>SQRT(B283)*(M283)</f>
        <v>642.85457142342852</v>
      </c>
    </row>
    <row r="284" spans="1:14" ht="16.5" hidden="1" customHeight="1" x14ac:dyDescent="0.25">
      <c r="A284" s="34" t="s">
        <v>1223</v>
      </c>
      <c r="B284" s="26">
        <v>51.02</v>
      </c>
      <c r="C284" s="10" t="s">
        <v>132</v>
      </c>
      <c r="D284" s="10">
        <v>20</v>
      </c>
      <c r="E284" s="35" t="s">
        <v>94</v>
      </c>
      <c r="F284" s="35" t="s">
        <v>95</v>
      </c>
      <c r="G284" s="35" t="s">
        <v>443</v>
      </c>
      <c r="H284" s="35" t="s">
        <v>241</v>
      </c>
      <c r="I284" s="42" t="str">
        <f>CONCATENATE(E284," ",F284," / ",G284," ",H284," / ",K284)</f>
        <v>Крисенков Алексей / Krisenkov Aleksei / 1983</v>
      </c>
      <c r="J284" s="42" t="s">
        <v>793</v>
      </c>
      <c r="K284" s="44">
        <v>1983</v>
      </c>
      <c r="L284" s="10">
        <v>4</v>
      </c>
      <c r="M284" s="24">
        <f>100-((L284-1)/D284)*100</f>
        <v>85</v>
      </c>
      <c r="N284" s="23">
        <f>SQRT(B284)*(M284)</f>
        <v>607.14042856657136</v>
      </c>
    </row>
    <row r="285" spans="1:14" ht="16.5" hidden="1" customHeight="1" x14ac:dyDescent="0.25">
      <c r="A285" s="34" t="s">
        <v>1223</v>
      </c>
      <c r="B285" s="26">
        <v>51.02</v>
      </c>
      <c r="C285" s="10" t="s">
        <v>132</v>
      </c>
      <c r="D285" s="10">
        <v>20</v>
      </c>
      <c r="E285" s="35" t="s">
        <v>1217</v>
      </c>
      <c r="F285" s="35" t="s">
        <v>91</v>
      </c>
      <c r="G285" s="35" t="s">
        <v>1226</v>
      </c>
      <c r="H285" s="35" t="s">
        <v>204</v>
      </c>
      <c r="I285" s="42" t="str">
        <f>CONCATENATE(E285," ",F285," / ",G285," ",H285," / ",K285)</f>
        <v>Тарасенко Павел / Tarasenko Pavel / 1983</v>
      </c>
      <c r="J285" s="42" t="s">
        <v>1234</v>
      </c>
      <c r="K285" s="44">
        <v>1983</v>
      </c>
      <c r="L285" s="10">
        <v>5</v>
      </c>
      <c r="M285" s="24">
        <f>100-((L285-1)/D285)*100</f>
        <v>80</v>
      </c>
      <c r="N285" s="23">
        <f>SQRT(B285)*(M285)</f>
        <v>571.42628570971419</v>
      </c>
    </row>
    <row r="286" spans="1:14" ht="16.5" hidden="1" customHeight="1" x14ac:dyDescent="0.25">
      <c r="A286" s="34" t="s">
        <v>1223</v>
      </c>
      <c r="B286" s="26">
        <v>51.02</v>
      </c>
      <c r="C286" s="10" t="s">
        <v>132</v>
      </c>
      <c r="D286" s="10">
        <v>20</v>
      </c>
      <c r="E286" s="35" t="s">
        <v>205</v>
      </c>
      <c r="F286" s="35" t="s">
        <v>102</v>
      </c>
      <c r="G286" s="35" t="s">
        <v>530</v>
      </c>
      <c r="H286" s="35" t="s">
        <v>463</v>
      </c>
      <c r="I286" s="42" t="str">
        <f>CONCATENATE(E286," ",F286," / ",G286," ",H286," / ",K286)</f>
        <v>Попадюк Игорь / Popadiuk Igor / 1982</v>
      </c>
      <c r="J286" s="42" t="s">
        <v>856</v>
      </c>
      <c r="K286" s="44">
        <v>1982</v>
      </c>
      <c r="L286" s="10">
        <v>6</v>
      </c>
      <c r="M286" s="24">
        <f>100-((L286-1)/D286)*100</f>
        <v>75</v>
      </c>
      <c r="N286" s="23">
        <f>SQRT(B286)*(M286)</f>
        <v>535.71214285285714</v>
      </c>
    </row>
    <row r="287" spans="1:14" ht="16.5" hidden="1" customHeight="1" x14ac:dyDescent="0.25">
      <c r="A287" s="34" t="s">
        <v>1223</v>
      </c>
      <c r="B287" s="26">
        <v>51.02</v>
      </c>
      <c r="C287" s="10" t="s">
        <v>132</v>
      </c>
      <c r="D287" s="10">
        <v>20</v>
      </c>
      <c r="E287" s="35" t="s">
        <v>533</v>
      </c>
      <c r="F287" s="35" t="s">
        <v>95</v>
      </c>
      <c r="G287" s="35" t="s">
        <v>208</v>
      </c>
      <c r="H287" s="35" t="s">
        <v>209</v>
      </c>
      <c r="I287" s="42" t="str">
        <f>CONCATENATE(E287," ",F287," / ",G287," ",H287," / ",K287)</f>
        <v>Алексеев Алексей / Alexeev Alexey / 1980</v>
      </c>
      <c r="J287" s="42" t="s">
        <v>858</v>
      </c>
      <c r="K287" s="44">
        <v>1980</v>
      </c>
      <c r="L287" s="10">
        <v>7</v>
      </c>
      <c r="M287" s="24">
        <f>100-((L287-1)/D287)*100</f>
        <v>70</v>
      </c>
      <c r="N287" s="23">
        <f>SQRT(B287)*(M287)</f>
        <v>499.99799999599998</v>
      </c>
    </row>
    <row r="288" spans="1:14" ht="16.5" hidden="1" customHeight="1" x14ac:dyDescent="0.25">
      <c r="A288" s="34" t="s">
        <v>1223</v>
      </c>
      <c r="B288" s="26">
        <v>51.02</v>
      </c>
      <c r="C288" s="10" t="s">
        <v>132</v>
      </c>
      <c r="D288" s="10">
        <v>20</v>
      </c>
      <c r="E288" s="35" t="s">
        <v>235</v>
      </c>
      <c r="F288" s="35" t="s">
        <v>236</v>
      </c>
      <c r="G288" s="35" t="s">
        <v>560</v>
      </c>
      <c r="H288" s="35" t="s">
        <v>561</v>
      </c>
      <c r="I288" s="42" t="str">
        <f>CONCATENATE(E288," ",F288," / ",G288," ",H288," / ",K288)</f>
        <v>Шило Руслан / SHilo Ruslan / 1993</v>
      </c>
      <c r="J288" s="42" t="s">
        <v>880</v>
      </c>
      <c r="K288" s="44">
        <v>1993</v>
      </c>
      <c r="L288" s="10">
        <v>8</v>
      </c>
      <c r="M288" s="24">
        <f>100-((L288-1)/D288)*100</f>
        <v>65</v>
      </c>
      <c r="N288" s="23">
        <f>SQRT(B288)*(M288)</f>
        <v>464.28385713914281</v>
      </c>
    </row>
    <row r="289" spans="1:14" ht="16.5" hidden="1" customHeight="1" x14ac:dyDescent="0.25">
      <c r="A289" s="34" t="s">
        <v>1223</v>
      </c>
      <c r="B289" s="26">
        <v>51.02</v>
      </c>
      <c r="C289" s="10" t="s">
        <v>132</v>
      </c>
      <c r="D289" s="10">
        <v>20</v>
      </c>
      <c r="E289" s="35" t="s">
        <v>216</v>
      </c>
      <c r="F289" s="35" t="s">
        <v>117</v>
      </c>
      <c r="G289" s="35" t="s">
        <v>541</v>
      </c>
      <c r="H289" s="35" t="s">
        <v>468</v>
      </c>
      <c r="I289" s="42" t="str">
        <f>CONCATENATE(E289," ",F289," / ",G289," ",H289," / ",K289)</f>
        <v>Федорович Николай / Fedorovich Nikolai / 1959</v>
      </c>
      <c r="J289" s="42" t="s">
        <v>865</v>
      </c>
      <c r="K289" s="44">
        <v>1959</v>
      </c>
      <c r="L289" s="10">
        <v>9</v>
      </c>
      <c r="M289" s="24">
        <f>100-((L289-1)/D289)*100</f>
        <v>60</v>
      </c>
      <c r="N289" s="23">
        <f>SQRT(B289)*(M289)</f>
        <v>428.5697142822857</v>
      </c>
    </row>
    <row r="290" spans="1:14" ht="16.5" hidden="1" customHeight="1" x14ac:dyDescent="0.25">
      <c r="A290" s="34" t="s">
        <v>1223</v>
      </c>
      <c r="B290" s="26">
        <v>51.02</v>
      </c>
      <c r="C290" s="10" t="s">
        <v>132</v>
      </c>
      <c r="D290" s="10">
        <v>20</v>
      </c>
      <c r="E290" s="35" t="s">
        <v>112</v>
      </c>
      <c r="F290" s="35" t="s">
        <v>1016</v>
      </c>
      <c r="G290" s="35" t="s">
        <v>453</v>
      </c>
      <c r="H290" s="35" t="s">
        <v>1082</v>
      </c>
      <c r="I290" s="42" t="str">
        <f>CONCATENATE(E290," ",F290," / ",G290," ",H290," / ",K290)</f>
        <v>Иванчик Константин / Ivanchik Konstantin / 1983</v>
      </c>
      <c r="J290" s="42" t="s">
        <v>1235</v>
      </c>
      <c r="K290" s="44">
        <v>1983</v>
      </c>
      <c r="L290" s="10">
        <v>10</v>
      </c>
      <c r="M290" s="24">
        <f>100-((L290-1)/D290)*100</f>
        <v>55</v>
      </c>
      <c r="N290" s="23">
        <f>SQRT(B290)*(M290)</f>
        <v>392.85557142542854</v>
      </c>
    </row>
    <row r="291" spans="1:14" ht="16.5" hidden="1" customHeight="1" x14ac:dyDescent="0.25">
      <c r="A291" s="34" t="s">
        <v>1223</v>
      </c>
      <c r="B291" s="26">
        <v>51.02</v>
      </c>
      <c r="C291" s="10" t="s">
        <v>132</v>
      </c>
      <c r="D291" s="10">
        <v>20</v>
      </c>
      <c r="E291" s="35" t="s">
        <v>90</v>
      </c>
      <c r="F291" s="35" t="s">
        <v>98</v>
      </c>
      <c r="G291" s="35" t="s">
        <v>441</v>
      </c>
      <c r="H291" s="35" t="s">
        <v>461</v>
      </c>
      <c r="I291" s="42" t="str">
        <f>CONCATENATE(E291," ",F291," / ",G291," ",H291," / ",K291)</f>
        <v>Лисовский Виктор / Lisovskii Viktor / 1964</v>
      </c>
      <c r="J291" s="42" t="s">
        <v>795</v>
      </c>
      <c r="K291" s="44">
        <v>1964</v>
      </c>
      <c r="L291" s="10">
        <v>11</v>
      </c>
      <c r="M291" s="24">
        <f>100-((L291-1)/D291)*100</f>
        <v>50</v>
      </c>
      <c r="N291" s="23">
        <f>SQRT(B291)*(M291)</f>
        <v>357.14142856857143</v>
      </c>
    </row>
    <row r="292" spans="1:14" ht="16.5" hidden="1" customHeight="1" x14ac:dyDescent="0.25">
      <c r="A292" s="34" t="s">
        <v>1223</v>
      </c>
      <c r="B292" s="26">
        <v>51.02</v>
      </c>
      <c r="C292" s="10" t="s">
        <v>132</v>
      </c>
      <c r="D292" s="10">
        <v>20</v>
      </c>
      <c r="E292" s="35" t="s">
        <v>92</v>
      </c>
      <c r="F292" s="35" t="s">
        <v>93</v>
      </c>
      <c r="G292" s="35" t="s">
        <v>442</v>
      </c>
      <c r="H292" s="35" t="s">
        <v>459</v>
      </c>
      <c r="I292" s="42" t="str">
        <f>CONCATENATE(E292," ",F292," / ",G292," ",H292," / ",K292)</f>
        <v>Коровец Богдан / Korovets Bogdan / 1976</v>
      </c>
      <c r="J292" s="42" t="s">
        <v>792</v>
      </c>
      <c r="K292" s="44">
        <v>1976</v>
      </c>
      <c r="L292" s="10">
        <v>12</v>
      </c>
      <c r="M292" s="24">
        <f>100-((L292-1)/D292)*100</f>
        <v>44.999999999999993</v>
      </c>
      <c r="N292" s="23">
        <f>SQRT(B292)*(M292)</f>
        <v>321.42728571171421</v>
      </c>
    </row>
    <row r="293" spans="1:14" ht="16.5" hidden="1" customHeight="1" x14ac:dyDescent="0.25">
      <c r="A293" s="34" t="s">
        <v>1223</v>
      </c>
      <c r="B293" s="26">
        <v>51.02</v>
      </c>
      <c r="C293" s="10" t="s">
        <v>132</v>
      </c>
      <c r="D293" s="10">
        <v>20</v>
      </c>
      <c r="E293" s="35" t="s">
        <v>1218</v>
      </c>
      <c r="F293" s="35" t="s">
        <v>190</v>
      </c>
      <c r="G293" s="35" t="s">
        <v>1227</v>
      </c>
      <c r="H293" s="35" t="s">
        <v>238</v>
      </c>
      <c r="I293" s="42" t="str">
        <f>CONCATENATE(E293," ",F293," / ",G293," ",H293," / ",K293)</f>
        <v>Шапелевич Максим / SHapelevich Maxim / 1987</v>
      </c>
      <c r="J293" s="42" t="s">
        <v>1284</v>
      </c>
      <c r="K293" s="44">
        <v>1987</v>
      </c>
      <c r="L293" s="10">
        <v>13</v>
      </c>
      <c r="M293" s="24">
        <f>100-((L293-1)/D293)*100</f>
        <v>40</v>
      </c>
      <c r="N293" s="23">
        <f>SQRT(B293)*(M293)</f>
        <v>285.7131428548571</v>
      </c>
    </row>
    <row r="294" spans="1:14" ht="16.5" hidden="1" customHeight="1" x14ac:dyDescent="0.25">
      <c r="A294" s="34" t="s">
        <v>1223</v>
      </c>
      <c r="B294" s="26">
        <v>51.02</v>
      </c>
      <c r="C294" s="10" t="s">
        <v>132</v>
      </c>
      <c r="D294" s="10">
        <v>20</v>
      </c>
      <c r="E294" s="35" t="s">
        <v>210</v>
      </c>
      <c r="F294" s="35" t="s">
        <v>122</v>
      </c>
      <c r="G294" s="35" t="s">
        <v>534</v>
      </c>
      <c r="H294" s="35" t="s">
        <v>490</v>
      </c>
      <c r="I294" s="42" t="str">
        <f>CONCATENATE(E294," ",F294," / ",G294," ",H294," / ",K294)</f>
        <v>Шклярик Олег / SHkliarik Oleg / 1970</v>
      </c>
      <c r="J294" s="42" t="s">
        <v>859</v>
      </c>
      <c r="K294" s="44">
        <v>1970</v>
      </c>
      <c r="L294" s="10">
        <v>14</v>
      </c>
      <c r="M294" s="24">
        <f>100-((L294-1)/D294)*100</f>
        <v>35</v>
      </c>
      <c r="N294" s="23">
        <f>SQRT(B294)*(M294)</f>
        <v>249.99899999799999</v>
      </c>
    </row>
    <row r="295" spans="1:14" ht="16.5" hidden="1" customHeight="1" x14ac:dyDescent="0.25">
      <c r="A295" s="34" t="s">
        <v>1223</v>
      </c>
      <c r="B295" s="26">
        <v>51.02</v>
      </c>
      <c r="C295" s="10" t="s">
        <v>132</v>
      </c>
      <c r="D295" s="10">
        <v>20</v>
      </c>
      <c r="E295" s="35" t="s">
        <v>1219</v>
      </c>
      <c r="F295" s="35" t="s">
        <v>109</v>
      </c>
      <c r="G295" s="35" t="s">
        <v>1228</v>
      </c>
      <c r="H295" s="35" t="s">
        <v>465</v>
      </c>
      <c r="I295" s="42" t="str">
        <f>CONCATENATE(E295," ",F295," / ",G295," ",H295," / ",K295)</f>
        <v>Карпович Владимир / Karpovich Vladimir / 1983</v>
      </c>
      <c r="J295" s="42" t="s">
        <v>1236</v>
      </c>
      <c r="K295" s="44">
        <v>1983</v>
      </c>
      <c r="L295" s="10">
        <v>15</v>
      </c>
      <c r="M295" s="24">
        <f>100-((L295-1)/D295)*100</f>
        <v>30</v>
      </c>
      <c r="N295" s="23">
        <f>SQRT(B295)*(M295)</f>
        <v>214.28485714114285</v>
      </c>
    </row>
    <row r="296" spans="1:14" ht="16.5" hidden="1" customHeight="1" x14ac:dyDescent="0.25">
      <c r="A296" s="34" t="s">
        <v>1223</v>
      </c>
      <c r="B296" s="26">
        <v>51.02</v>
      </c>
      <c r="C296" s="10" t="s">
        <v>132</v>
      </c>
      <c r="D296" s="10">
        <v>20</v>
      </c>
      <c r="E296" s="35" t="s">
        <v>563</v>
      </c>
      <c r="F296" s="35" t="s">
        <v>95</v>
      </c>
      <c r="G296" s="35" t="s">
        <v>1229</v>
      </c>
      <c r="H296" s="35" t="s">
        <v>241</v>
      </c>
      <c r="I296" s="42" t="str">
        <f>CONCATENATE(E296," ",F296," / ",G296," ",H296," / ",K296)</f>
        <v>Жучков Алексей / ZHuchkov Aleksei / 1985</v>
      </c>
      <c r="J296" s="42" t="s">
        <v>1237</v>
      </c>
      <c r="K296" s="44">
        <v>1985</v>
      </c>
      <c r="L296" s="10">
        <v>16</v>
      </c>
      <c r="M296" s="24">
        <f>100-((L296-1)/D296)*100</f>
        <v>25</v>
      </c>
      <c r="N296" s="23">
        <f>SQRT(B296)*(M296)</f>
        <v>178.57071428428571</v>
      </c>
    </row>
    <row r="297" spans="1:14" ht="16.5" hidden="1" customHeight="1" x14ac:dyDescent="0.25">
      <c r="A297" s="34" t="s">
        <v>1223</v>
      </c>
      <c r="B297" s="26">
        <v>51.02</v>
      </c>
      <c r="C297" s="10" t="s">
        <v>132</v>
      </c>
      <c r="D297" s="10">
        <v>20</v>
      </c>
      <c r="E297" s="35" t="s">
        <v>1220</v>
      </c>
      <c r="F297" s="35" t="s">
        <v>198</v>
      </c>
      <c r="G297" s="35" t="s">
        <v>1230</v>
      </c>
      <c r="H297" s="35" t="s">
        <v>525</v>
      </c>
      <c r="I297" s="42" t="str">
        <f>CONCATENATE(E297," ",F297," / ",G297," ",H297," / ",K297)</f>
        <v>Зятиков Евгений / Ziatikov Evgenii / 1982</v>
      </c>
      <c r="J297" s="42" t="s">
        <v>1238</v>
      </c>
      <c r="K297" s="44">
        <v>1982</v>
      </c>
      <c r="L297" s="10">
        <v>17</v>
      </c>
      <c r="M297" s="24">
        <f>100-((L297-1)/D297)*100</f>
        <v>20</v>
      </c>
      <c r="N297" s="23">
        <f>SQRT(B297)*(M297)</f>
        <v>142.85657142742855</v>
      </c>
    </row>
    <row r="298" spans="1:14" ht="16.5" hidden="1" customHeight="1" x14ac:dyDescent="0.25">
      <c r="A298" s="34" t="s">
        <v>1223</v>
      </c>
      <c r="B298" s="26">
        <v>51.02</v>
      </c>
      <c r="C298" s="10" t="s">
        <v>132</v>
      </c>
      <c r="D298" s="10">
        <v>20</v>
      </c>
      <c r="E298" s="35" t="s">
        <v>68</v>
      </c>
      <c r="F298" s="35" t="s">
        <v>111</v>
      </c>
      <c r="G298" s="35" t="s">
        <v>170</v>
      </c>
      <c r="H298" s="35" t="s">
        <v>246</v>
      </c>
      <c r="I298" s="42" t="str">
        <f>CONCATENATE(E298," ",F298," / ",G298," ",H298," / ",K298)</f>
        <v>Михно Борис / Mikhno Barys / 1982</v>
      </c>
      <c r="J298" s="42" t="s">
        <v>1275</v>
      </c>
      <c r="K298" s="44">
        <v>1982</v>
      </c>
      <c r="L298" s="10">
        <v>17</v>
      </c>
      <c r="M298" s="24">
        <f>100-((L298-1)/D298)*100</f>
        <v>20</v>
      </c>
      <c r="N298" s="23">
        <f>SQRT(B298)*(M298)</f>
        <v>142.85657142742855</v>
      </c>
    </row>
    <row r="299" spans="1:14" ht="16.5" hidden="1" customHeight="1" x14ac:dyDescent="0.25">
      <c r="A299" s="34" t="s">
        <v>1223</v>
      </c>
      <c r="B299" s="26">
        <v>51.02</v>
      </c>
      <c r="C299" s="10" t="s">
        <v>132</v>
      </c>
      <c r="D299" s="10">
        <v>20</v>
      </c>
      <c r="E299" s="35" t="s">
        <v>1221</v>
      </c>
      <c r="F299" s="35" t="s">
        <v>1222</v>
      </c>
      <c r="G299" s="35" t="s">
        <v>1221</v>
      </c>
      <c r="H299" s="35" t="s">
        <v>1222</v>
      </c>
      <c r="I299" s="42" t="str">
        <f>CONCATENATE(E299," ",F299," / ",G299," ",H299," / ",K299)</f>
        <v>Ben Bilel / Ben Bilel / 1981</v>
      </c>
      <c r="J299" s="42" t="s">
        <v>1239</v>
      </c>
      <c r="K299" s="44">
        <v>1981</v>
      </c>
      <c r="L299" s="10">
        <v>19</v>
      </c>
      <c r="M299" s="24">
        <f>100-((L299-1)/D299)*100</f>
        <v>10</v>
      </c>
      <c r="N299" s="23">
        <f>SQRT(B299)*(M299)</f>
        <v>71.428285713714274</v>
      </c>
    </row>
    <row r="300" spans="1:14" ht="16.5" hidden="1" customHeight="1" x14ac:dyDescent="0.25">
      <c r="A300" s="34" t="s">
        <v>1151</v>
      </c>
      <c r="B300" s="26">
        <v>24.380000000000003</v>
      </c>
      <c r="C300" s="10" t="s">
        <v>49</v>
      </c>
      <c r="D300" s="10">
        <v>15</v>
      </c>
      <c r="E300" s="35" t="s">
        <v>1129</v>
      </c>
      <c r="F300" s="35" t="s">
        <v>61</v>
      </c>
      <c r="G300" s="35" t="s">
        <v>1136</v>
      </c>
      <c r="H300" s="35" t="s">
        <v>427</v>
      </c>
      <c r="I300" s="42" t="str">
        <f>CONCATENATE(E300," ",F300," / ",G300," ",H300," / ",K300)</f>
        <v>Цвирбут Юлия / TSvirbut IUliia / 1992</v>
      </c>
      <c r="J300" s="42" t="s">
        <v>1143</v>
      </c>
      <c r="K300" s="44">
        <v>1992</v>
      </c>
      <c r="L300" s="10">
        <v>1</v>
      </c>
      <c r="M300" s="24">
        <f>100-((L300-1)/D300)*100</f>
        <v>100</v>
      </c>
      <c r="N300" s="23">
        <f>SQRT(B300)*(M300)</f>
        <v>493.76107582514044</v>
      </c>
    </row>
    <row r="301" spans="1:14" ht="16.5" hidden="1" customHeight="1" x14ac:dyDescent="0.25">
      <c r="A301" s="34" t="s">
        <v>1151</v>
      </c>
      <c r="B301" s="26">
        <v>24.380000000000003</v>
      </c>
      <c r="C301" s="10" t="s">
        <v>49</v>
      </c>
      <c r="D301" s="10">
        <v>15</v>
      </c>
      <c r="E301" s="35" t="s">
        <v>320</v>
      </c>
      <c r="F301" s="35" t="s">
        <v>343</v>
      </c>
      <c r="G301" s="35" t="s">
        <v>667</v>
      </c>
      <c r="H301" s="35" t="s">
        <v>705</v>
      </c>
      <c r="I301" s="42" t="str">
        <f>CONCATENATE(E301," ",F301," / ",G301," ",H301," / ",K301)</f>
        <v>Трубкина Анастасия / Trubkina Anastasiia / 1989</v>
      </c>
      <c r="J301" s="42" t="s">
        <v>1144</v>
      </c>
      <c r="K301" s="44">
        <v>1989</v>
      </c>
      <c r="L301" s="10">
        <v>2</v>
      </c>
      <c r="M301" s="24">
        <f>100-((L301-1)/D301)*100</f>
        <v>93.333333333333329</v>
      </c>
      <c r="N301" s="23">
        <f>SQRT(B301)*(M301)</f>
        <v>460.84367077013104</v>
      </c>
    </row>
    <row r="302" spans="1:14" ht="16.5" hidden="1" customHeight="1" x14ac:dyDescent="0.25">
      <c r="A302" s="34" t="s">
        <v>1151</v>
      </c>
      <c r="B302" s="26">
        <v>24.380000000000003</v>
      </c>
      <c r="C302" s="10" t="s">
        <v>49</v>
      </c>
      <c r="D302" s="10">
        <v>15</v>
      </c>
      <c r="E302" s="35" t="s">
        <v>1130</v>
      </c>
      <c r="F302" s="35" t="s">
        <v>343</v>
      </c>
      <c r="G302" s="35" t="s">
        <v>1137</v>
      </c>
      <c r="H302" s="35" t="s">
        <v>705</v>
      </c>
      <c r="I302" s="42" t="str">
        <f>CONCATENATE(E302," ",F302," / ",G302," ",H302," / ",K302)</f>
        <v>Новик Анастасия / Novik Anastasiia / 1985</v>
      </c>
      <c r="J302" s="42" t="s">
        <v>1145</v>
      </c>
      <c r="K302" s="44">
        <v>1985</v>
      </c>
      <c r="L302" s="10">
        <v>3</v>
      </c>
      <c r="M302" s="24">
        <f>100-((L302-1)/D302)*100</f>
        <v>86.666666666666671</v>
      </c>
      <c r="N302" s="23">
        <f>SQRT(B302)*(M302)</f>
        <v>427.9262657151217</v>
      </c>
    </row>
    <row r="303" spans="1:14" ht="16.5" hidden="1" customHeight="1" x14ac:dyDescent="0.25">
      <c r="A303" s="34" t="s">
        <v>1151</v>
      </c>
      <c r="B303" s="26">
        <v>24.380000000000003</v>
      </c>
      <c r="C303" s="10" t="s">
        <v>49</v>
      </c>
      <c r="D303" s="10">
        <v>15</v>
      </c>
      <c r="E303" s="35" t="s">
        <v>75</v>
      </c>
      <c r="F303" s="35" t="s">
        <v>76</v>
      </c>
      <c r="G303" s="35" t="s">
        <v>422</v>
      </c>
      <c r="H303" s="35" t="s">
        <v>433</v>
      </c>
      <c r="I303" s="42" t="str">
        <f>CONCATENATE(E303," ",F303," / ",G303," ",H303," / ",K303)</f>
        <v>Чернель Татьяна / CHernel Tatiana / 1982</v>
      </c>
      <c r="J303" s="42" t="s">
        <v>783</v>
      </c>
      <c r="K303" s="44">
        <v>1982</v>
      </c>
      <c r="L303" s="10">
        <v>4</v>
      </c>
      <c r="M303" s="24">
        <f>100-((L303-1)/D303)*100</f>
        <v>80</v>
      </c>
      <c r="N303" s="23">
        <f>SQRT(B303)*(M303)</f>
        <v>395.0088606601123</v>
      </c>
    </row>
    <row r="304" spans="1:14" ht="16.5" hidden="1" customHeight="1" x14ac:dyDescent="0.25">
      <c r="A304" s="34" t="s">
        <v>1151</v>
      </c>
      <c r="B304" s="26">
        <v>24.380000000000003</v>
      </c>
      <c r="C304" s="10" t="s">
        <v>49</v>
      </c>
      <c r="D304" s="10">
        <v>15</v>
      </c>
      <c r="E304" s="35" t="s">
        <v>74</v>
      </c>
      <c r="F304" s="35" t="s">
        <v>65</v>
      </c>
      <c r="G304" s="35" t="s">
        <v>421</v>
      </c>
      <c r="H304" s="35" t="s">
        <v>339</v>
      </c>
      <c r="I304" s="42" t="str">
        <f>CONCATENATE(E304," ",F304," / ",G304," ",H304," / ",K304)</f>
        <v>Кордунская Екатерина / Kordunskaia Ekaterina / 1983</v>
      </c>
      <c r="J304" s="42" t="s">
        <v>782</v>
      </c>
      <c r="K304" s="44">
        <v>1983</v>
      </c>
      <c r="L304" s="10">
        <v>5</v>
      </c>
      <c r="M304" s="24">
        <f>100-((L304-1)/D304)*100</f>
        <v>73.333333333333329</v>
      </c>
      <c r="N304" s="23">
        <f>SQRT(B304)*(M304)</f>
        <v>362.09145560510296</v>
      </c>
    </row>
    <row r="305" spans="1:14" ht="16.5" hidden="1" customHeight="1" x14ac:dyDescent="0.25">
      <c r="A305" s="34" t="s">
        <v>1151</v>
      </c>
      <c r="B305" s="26">
        <v>24.380000000000003</v>
      </c>
      <c r="C305" s="10" t="s">
        <v>49</v>
      </c>
      <c r="D305" s="10">
        <v>15</v>
      </c>
      <c r="E305" s="35" t="s">
        <v>1131</v>
      </c>
      <c r="F305" s="35" t="s">
        <v>311</v>
      </c>
      <c r="G305" s="35" t="s">
        <v>1138</v>
      </c>
      <c r="H305" s="35" t="s">
        <v>704</v>
      </c>
      <c r="I305" s="42" t="str">
        <f>CONCATENATE(E305," ",F305," / ",G305," ",H305," / ",K305)</f>
        <v>Сильванович Валерия / Silvanovich Valeriia / 1998</v>
      </c>
      <c r="J305" s="42" t="s">
        <v>1146</v>
      </c>
      <c r="K305" s="44">
        <v>1998</v>
      </c>
      <c r="L305" s="10">
        <v>6</v>
      </c>
      <c r="M305" s="24">
        <f>100-((L305-1)/D305)*100</f>
        <v>66.666666666666671</v>
      </c>
      <c r="N305" s="23">
        <f>SQRT(B305)*(M305)</f>
        <v>329.17405055009363</v>
      </c>
    </row>
    <row r="306" spans="1:14" ht="16.5" hidden="1" customHeight="1" x14ac:dyDescent="0.25">
      <c r="A306" s="34" t="s">
        <v>1151</v>
      </c>
      <c r="B306" s="26">
        <v>24.380000000000003</v>
      </c>
      <c r="C306" s="10" t="s">
        <v>49</v>
      </c>
      <c r="D306" s="10">
        <v>15</v>
      </c>
      <c r="E306" s="35" t="s">
        <v>1132</v>
      </c>
      <c r="F306" s="35" t="s">
        <v>165</v>
      </c>
      <c r="G306" s="35" t="s">
        <v>1139</v>
      </c>
      <c r="H306" s="35" t="s">
        <v>504</v>
      </c>
      <c r="I306" s="42" t="str">
        <f>CONCATENATE(E306," ",F306," / ",G306," ",H306," / ",K306)</f>
        <v>Коротких Елена / Korotkikh Elena / 1984</v>
      </c>
      <c r="J306" s="42" t="s">
        <v>1147</v>
      </c>
      <c r="K306" s="44">
        <v>1984</v>
      </c>
      <c r="L306" s="10">
        <v>7</v>
      </c>
      <c r="M306" s="24">
        <f>100-((L306-1)/D306)*100</f>
        <v>60</v>
      </c>
      <c r="N306" s="23">
        <f>SQRT(B306)*(M306)</f>
        <v>296.25664549508423</v>
      </c>
    </row>
    <row r="307" spans="1:14" ht="16.5" hidden="1" customHeight="1" x14ac:dyDescent="0.25">
      <c r="A307" s="34" t="s">
        <v>1151</v>
      </c>
      <c r="B307" s="26">
        <v>24.380000000000003</v>
      </c>
      <c r="C307" s="10" t="s">
        <v>49</v>
      </c>
      <c r="D307" s="10">
        <v>15</v>
      </c>
      <c r="E307" s="35" t="s">
        <v>1133</v>
      </c>
      <c r="F307" s="35" t="s">
        <v>325</v>
      </c>
      <c r="G307" s="35" t="s">
        <v>1140</v>
      </c>
      <c r="H307" s="35" t="s">
        <v>701</v>
      </c>
      <c r="I307" s="42" t="str">
        <f>CONCATENATE(E307," ",F307," / ",G307," ",H307," / ",K307)</f>
        <v>Швайковская Ольга / SHvaikovskaia Olga / 1979</v>
      </c>
      <c r="J307" s="42" t="s">
        <v>1148</v>
      </c>
      <c r="K307" s="44">
        <v>1979</v>
      </c>
      <c r="L307" s="10">
        <v>8</v>
      </c>
      <c r="M307" s="24">
        <f>100-((L307-1)/D307)*100</f>
        <v>53.333333333333336</v>
      </c>
      <c r="N307" s="23">
        <f>SQRT(B307)*(M307)</f>
        <v>263.33924044007489</v>
      </c>
    </row>
    <row r="308" spans="1:14" ht="16.5" hidden="1" customHeight="1" x14ac:dyDescent="0.25">
      <c r="A308" s="34" t="s">
        <v>1151</v>
      </c>
      <c r="B308" s="26">
        <v>24.380000000000003</v>
      </c>
      <c r="C308" s="10" t="s">
        <v>49</v>
      </c>
      <c r="D308" s="10">
        <v>15</v>
      </c>
      <c r="E308" s="35" t="s">
        <v>77</v>
      </c>
      <c r="F308" s="35" t="s">
        <v>78</v>
      </c>
      <c r="G308" s="35" t="s">
        <v>423</v>
      </c>
      <c r="H308" s="35" t="s">
        <v>434</v>
      </c>
      <c r="I308" s="42" t="str">
        <f>CONCATENATE(E308," ",F308," / ",G308," ",H308," / ",K308)</f>
        <v>Арловская Кристина / Arlovskaia Kristina / 1989</v>
      </c>
      <c r="J308" s="42" t="s">
        <v>784</v>
      </c>
      <c r="K308" s="44">
        <v>1989</v>
      </c>
      <c r="L308" s="10">
        <v>9</v>
      </c>
      <c r="M308" s="24">
        <f>100-((L308-1)/D308)*100</f>
        <v>46.666666666666664</v>
      </c>
      <c r="N308" s="23">
        <f>SQRT(B308)*(M308)</f>
        <v>230.42183538506552</v>
      </c>
    </row>
    <row r="309" spans="1:14" ht="16.5" hidden="1" customHeight="1" x14ac:dyDescent="0.25">
      <c r="A309" s="34" t="s">
        <v>1151</v>
      </c>
      <c r="B309" s="26">
        <v>24.380000000000003</v>
      </c>
      <c r="C309" s="10" t="s">
        <v>49</v>
      </c>
      <c r="D309" s="10">
        <v>15</v>
      </c>
      <c r="E309" s="35" t="s">
        <v>573</v>
      </c>
      <c r="F309" s="35" t="s">
        <v>574</v>
      </c>
      <c r="G309" s="35" t="s">
        <v>315</v>
      </c>
      <c r="H309" s="35" t="s">
        <v>316</v>
      </c>
      <c r="I309" s="42" t="str">
        <f>CONCATENATE(E309," ",F309," / ",G309," ",H309," / ",K309)</f>
        <v>Липницкая Виктория / Lipnitskaya Victoria / 1987</v>
      </c>
      <c r="J309" s="42" t="s">
        <v>911</v>
      </c>
      <c r="K309" s="44">
        <v>1987</v>
      </c>
      <c r="L309" s="10">
        <v>10</v>
      </c>
      <c r="M309" s="24">
        <f>100-((L309-1)/D309)*100</f>
        <v>40</v>
      </c>
      <c r="N309" s="23">
        <f>SQRT(B309)*(M309)</f>
        <v>197.50443033005615</v>
      </c>
    </row>
    <row r="310" spans="1:14" ht="16.5" hidden="1" customHeight="1" x14ac:dyDescent="0.25">
      <c r="A310" s="34" t="s">
        <v>1151</v>
      </c>
      <c r="B310" s="26">
        <v>24.380000000000003</v>
      </c>
      <c r="C310" s="10" t="s">
        <v>49</v>
      </c>
      <c r="D310" s="10">
        <v>15</v>
      </c>
      <c r="E310" s="35" t="s">
        <v>317</v>
      </c>
      <c r="F310" s="35" t="s">
        <v>61</v>
      </c>
      <c r="G310" s="35" t="s">
        <v>596</v>
      </c>
      <c r="H310" s="35" t="s">
        <v>427</v>
      </c>
      <c r="I310" s="42" t="str">
        <f>CONCATENATE(E310," ",F310," / ",G310," ",H310," / ",K310)</f>
        <v>Грейд Юлия / Greid IUliia / 1986</v>
      </c>
      <c r="J310" s="42" t="s">
        <v>914</v>
      </c>
      <c r="K310" s="44">
        <v>1986</v>
      </c>
      <c r="L310" s="10">
        <v>11</v>
      </c>
      <c r="M310" s="24">
        <f>100-((L310-1)/D310)*100</f>
        <v>33.333333333333343</v>
      </c>
      <c r="N310" s="23">
        <f>SQRT(B310)*(M310)</f>
        <v>164.58702527504684</v>
      </c>
    </row>
    <row r="311" spans="1:14" ht="16.5" hidden="1" customHeight="1" x14ac:dyDescent="0.25">
      <c r="A311" s="34" t="s">
        <v>1151</v>
      </c>
      <c r="B311" s="26">
        <v>24.380000000000003</v>
      </c>
      <c r="C311" s="10" t="s">
        <v>49</v>
      </c>
      <c r="D311" s="10">
        <v>15</v>
      </c>
      <c r="E311" s="35" t="s">
        <v>355</v>
      </c>
      <c r="F311" s="35" t="s">
        <v>356</v>
      </c>
      <c r="G311" s="35" t="s">
        <v>669</v>
      </c>
      <c r="H311" s="35" t="s">
        <v>702</v>
      </c>
      <c r="I311" s="42" t="str">
        <f>CONCATENATE(E311," ",F311," / ",G311," ",H311," / ",K311)</f>
        <v>Федченко Ярослава / Fedchenko IAroslava / 2002</v>
      </c>
      <c r="J311" s="42" t="s">
        <v>979</v>
      </c>
      <c r="K311" s="44">
        <v>2002</v>
      </c>
      <c r="L311" s="10">
        <v>12</v>
      </c>
      <c r="M311" s="24">
        <f>100-((L311-1)/D311)*100</f>
        <v>26.666666666666671</v>
      </c>
      <c r="N311" s="23">
        <f>SQRT(B311)*(M311)</f>
        <v>131.66962022003747</v>
      </c>
    </row>
    <row r="312" spans="1:14" ht="16.5" hidden="1" customHeight="1" x14ac:dyDescent="0.25">
      <c r="A312" s="34" t="s">
        <v>1151</v>
      </c>
      <c r="B312" s="26">
        <v>24.380000000000003</v>
      </c>
      <c r="C312" s="10" t="s">
        <v>49</v>
      </c>
      <c r="D312" s="10">
        <v>15</v>
      </c>
      <c r="E312" s="35" t="s">
        <v>326</v>
      </c>
      <c r="F312" s="35" t="s">
        <v>293</v>
      </c>
      <c r="G312" s="35" t="s">
        <v>590</v>
      </c>
      <c r="H312" s="35" t="s">
        <v>689</v>
      </c>
      <c r="I312" s="42" t="str">
        <f>CONCATENATE(E312," ",F312," / ",G312," ",H312," / ",K312)</f>
        <v>Вдовиченко Ирина / Vdovichenko Irina / 1989</v>
      </c>
      <c r="J312" s="42" t="s">
        <v>922</v>
      </c>
      <c r="K312" s="44">
        <v>1989</v>
      </c>
      <c r="L312" s="10">
        <v>13</v>
      </c>
      <c r="M312" s="24">
        <f>100-((L312-1)/D312)*100</f>
        <v>20</v>
      </c>
      <c r="N312" s="23">
        <f>SQRT(B312)*(M312)</f>
        <v>98.752215165028076</v>
      </c>
    </row>
    <row r="313" spans="1:14" ht="16.5" hidden="1" customHeight="1" x14ac:dyDescent="0.25">
      <c r="A313" s="34" t="s">
        <v>1151</v>
      </c>
      <c r="B313" s="26">
        <v>24.380000000000003</v>
      </c>
      <c r="C313" s="10" t="s">
        <v>49</v>
      </c>
      <c r="D313" s="10">
        <v>15</v>
      </c>
      <c r="E313" s="35" t="s">
        <v>1134</v>
      </c>
      <c r="F313" s="35" t="s">
        <v>67</v>
      </c>
      <c r="G313" s="35" t="s">
        <v>1141</v>
      </c>
      <c r="H313" s="35" t="s">
        <v>429</v>
      </c>
      <c r="I313" s="42" t="str">
        <f>CONCATENATE(E313," ",F313," / ",G313," ",H313," / ",K313)</f>
        <v>Якимчук Надежда / IAkimchuk Nadezhda / 1986</v>
      </c>
      <c r="J313" s="42" t="s">
        <v>1149</v>
      </c>
      <c r="K313" s="44">
        <v>1986</v>
      </c>
      <c r="L313" s="10">
        <v>14</v>
      </c>
      <c r="M313" s="24">
        <f>100-((L313-1)/D313)*100</f>
        <v>13.333333333333329</v>
      </c>
      <c r="N313" s="23">
        <f>SQRT(B313)*(M313)</f>
        <v>65.834810110018694</v>
      </c>
    </row>
    <row r="314" spans="1:14" ht="16.5" hidden="1" customHeight="1" x14ac:dyDescent="0.25">
      <c r="A314" s="34" t="s">
        <v>1151</v>
      </c>
      <c r="B314" s="26">
        <v>24.380000000000003</v>
      </c>
      <c r="C314" s="10" t="s">
        <v>49</v>
      </c>
      <c r="D314" s="10">
        <v>15</v>
      </c>
      <c r="E314" s="35" t="s">
        <v>355</v>
      </c>
      <c r="F314" s="35" t="s">
        <v>1135</v>
      </c>
      <c r="G314" s="35" t="s">
        <v>669</v>
      </c>
      <c r="H314" s="35" t="s">
        <v>1142</v>
      </c>
      <c r="I314" s="42" t="str">
        <f>CONCATENATE(E314," ",F314," / ",G314," ",H314," / ",K314)</f>
        <v>Федченко Олеся / Fedchenko Olesia / 1977</v>
      </c>
      <c r="J314" s="42" t="s">
        <v>1150</v>
      </c>
      <c r="K314" s="44">
        <v>1977</v>
      </c>
      <c r="L314" s="10">
        <v>15</v>
      </c>
      <c r="M314" s="24">
        <f>100-((L314-1)/D314)*100</f>
        <v>6.6666666666666714</v>
      </c>
      <c r="N314" s="23">
        <f>SQRT(B314)*(M314)</f>
        <v>32.917405055009382</v>
      </c>
    </row>
    <row r="315" spans="1:14" ht="16.5" hidden="1" customHeight="1" x14ac:dyDescent="0.25">
      <c r="A315" s="34" t="s">
        <v>1151</v>
      </c>
      <c r="B315" s="26">
        <v>24.380000000000003</v>
      </c>
      <c r="C315" s="10" t="s">
        <v>132</v>
      </c>
      <c r="D315" s="10">
        <v>45</v>
      </c>
      <c r="E315" s="35" t="s">
        <v>1152</v>
      </c>
      <c r="F315" s="35" t="s">
        <v>1153</v>
      </c>
      <c r="G315" s="35" t="s">
        <v>1172</v>
      </c>
      <c r="H315" s="35" t="s">
        <v>1188</v>
      </c>
      <c r="I315" s="42" t="str">
        <f>CONCATENATE(E315," ",F315," / ",G315," ",H315," / ",K315)</f>
        <v>Мальков Валентин / Malkov Valentin / 1988</v>
      </c>
      <c r="J315" s="42" t="s">
        <v>1192</v>
      </c>
      <c r="K315" s="44">
        <v>1988</v>
      </c>
      <c r="L315" s="10">
        <v>1</v>
      </c>
      <c r="M315" s="24">
        <f>100-((L315-1)/D315)*100</f>
        <v>100</v>
      </c>
      <c r="N315" s="23">
        <f>SQRT(B315)*(M315)</f>
        <v>493.76107582514044</v>
      </c>
    </row>
    <row r="316" spans="1:14" ht="16.5" hidden="1" customHeight="1" x14ac:dyDescent="0.25">
      <c r="A316" s="34" t="s">
        <v>1151</v>
      </c>
      <c r="B316" s="26">
        <v>24.380000000000003</v>
      </c>
      <c r="C316" s="10" t="s">
        <v>132</v>
      </c>
      <c r="D316" s="10">
        <v>45</v>
      </c>
      <c r="E316" s="35" t="s">
        <v>180</v>
      </c>
      <c r="F316" s="35" t="s">
        <v>93</v>
      </c>
      <c r="G316" s="35" t="s">
        <v>514</v>
      </c>
      <c r="H316" s="35" t="s">
        <v>459</v>
      </c>
      <c r="I316" s="42" t="str">
        <f>CONCATENATE(E316," ",F316," / ",G316," ",H316," / ",K316)</f>
        <v>Овсиюк Богдан / Ovsiiuk Bogdan / 1993</v>
      </c>
      <c r="J316" s="42" t="s">
        <v>843</v>
      </c>
      <c r="K316" s="44">
        <v>1993</v>
      </c>
      <c r="L316" s="10">
        <v>2</v>
      </c>
      <c r="M316" s="24">
        <f>100-((L316-1)/D316)*100</f>
        <v>97.777777777777771</v>
      </c>
      <c r="N316" s="23">
        <f>SQRT(B316)*(M316)</f>
        <v>482.78860747347062</v>
      </c>
    </row>
    <row r="317" spans="1:14" ht="16.5" hidden="1" customHeight="1" x14ac:dyDescent="0.25">
      <c r="A317" s="34" t="s">
        <v>1151</v>
      </c>
      <c r="B317" s="26">
        <v>24.380000000000003</v>
      </c>
      <c r="C317" s="10" t="s">
        <v>132</v>
      </c>
      <c r="D317" s="10">
        <v>45</v>
      </c>
      <c r="E317" s="35" t="s">
        <v>179</v>
      </c>
      <c r="F317" s="35" t="s">
        <v>115</v>
      </c>
      <c r="G317" s="35" t="s">
        <v>513</v>
      </c>
      <c r="H317" s="35" t="s">
        <v>467</v>
      </c>
      <c r="I317" s="42" t="str">
        <f>CONCATENATE(E317," ",F317," / ",G317," ",H317," / ",K317)</f>
        <v>Ласюк Юрий / Lasiuk IUrii / 1987</v>
      </c>
      <c r="J317" s="42" t="s">
        <v>842</v>
      </c>
      <c r="K317" s="44">
        <v>1987</v>
      </c>
      <c r="L317" s="10">
        <v>3</v>
      </c>
      <c r="M317" s="24">
        <f>100-((L317-1)/D317)*100</f>
        <v>95.555555555555557</v>
      </c>
      <c r="N317" s="23">
        <f>SQRT(B317)*(M317)</f>
        <v>471.81613912180086</v>
      </c>
    </row>
    <row r="318" spans="1:14" ht="16.5" hidden="1" customHeight="1" x14ac:dyDescent="0.25">
      <c r="A318" s="34" t="s">
        <v>1151</v>
      </c>
      <c r="B318" s="26">
        <v>24.380000000000003</v>
      </c>
      <c r="C318" s="10" t="s">
        <v>132</v>
      </c>
      <c r="D318" s="10">
        <v>45</v>
      </c>
      <c r="E318" s="35" t="s">
        <v>177</v>
      </c>
      <c r="F318" s="35" t="s">
        <v>85</v>
      </c>
      <c r="G318" s="35" t="s">
        <v>511</v>
      </c>
      <c r="H318" s="35" t="s">
        <v>182</v>
      </c>
      <c r="I318" s="42" t="str">
        <f>CONCATENATE(E318," ",F318," / ",G318," ",H318," / ",K318)</f>
        <v>Вагин Андрей / Vagin Andrei / 1989</v>
      </c>
      <c r="J318" s="42" t="s">
        <v>840</v>
      </c>
      <c r="K318" s="44">
        <v>1989</v>
      </c>
      <c r="L318" s="10">
        <v>4</v>
      </c>
      <c r="M318" s="24">
        <f>100-((L318-1)/D318)*100</f>
        <v>93.333333333333329</v>
      </c>
      <c r="N318" s="23">
        <f>SQRT(B318)*(M318)</f>
        <v>460.84367077013104</v>
      </c>
    </row>
    <row r="319" spans="1:14" ht="16.5" hidden="1" customHeight="1" x14ac:dyDescent="0.25">
      <c r="A319" s="34" t="s">
        <v>1151</v>
      </c>
      <c r="B319" s="26">
        <v>24.380000000000003</v>
      </c>
      <c r="C319" s="10" t="s">
        <v>132</v>
      </c>
      <c r="D319" s="10">
        <v>45</v>
      </c>
      <c r="E319" s="35" t="s">
        <v>251</v>
      </c>
      <c r="F319" s="35" t="s">
        <v>82</v>
      </c>
      <c r="G319" s="35" t="s">
        <v>586</v>
      </c>
      <c r="H319" s="35" t="s">
        <v>436</v>
      </c>
      <c r="I319" s="42" t="str">
        <f>CONCATENATE(E319," ",F319," / ",G319," ",H319," / ",K319)</f>
        <v>Бузо Александр / Buzo Aleksandr / 1982</v>
      </c>
      <c r="J319" s="42" t="s">
        <v>893</v>
      </c>
      <c r="K319" s="44">
        <v>1982</v>
      </c>
      <c r="L319" s="10">
        <v>5</v>
      </c>
      <c r="M319" s="24">
        <f>100-((L319-1)/D319)*100</f>
        <v>91.111111111111114</v>
      </c>
      <c r="N319" s="23">
        <f>SQRT(B319)*(M319)</f>
        <v>449.87120241846128</v>
      </c>
    </row>
    <row r="320" spans="1:14" ht="16.5" hidden="1" customHeight="1" x14ac:dyDescent="0.25">
      <c r="A320" s="34" t="s">
        <v>1151</v>
      </c>
      <c r="B320" s="26">
        <v>24.380000000000003</v>
      </c>
      <c r="C320" s="10" t="s">
        <v>132</v>
      </c>
      <c r="D320" s="10">
        <v>45</v>
      </c>
      <c r="E320" s="35" t="s">
        <v>1154</v>
      </c>
      <c r="F320" s="35" t="s">
        <v>190</v>
      </c>
      <c r="G320" s="35" t="s">
        <v>1173</v>
      </c>
      <c r="H320" s="35" t="s">
        <v>286</v>
      </c>
      <c r="I320" s="42" t="str">
        <f>CONCATENATE(E320," ",F320," / ",G320," ",H320," / ",K320)</f>
        <v>Никонов Максим / Nikonov Maksim / 1979</v>
      </c>
      <c r="J320" s="42" t="s">
        <v>1193</v>
      </c>
      <c r="K320" s="44">
        <v>1979</v>
      </c>
      <c r="L320" s="10">
        <v>6</v>
      </c>
      <c r="M320" s="24">
        <f>100-((L320-1)/D320)*100</f>
        <v>88.888888888888886</v>
      </c>
      <c r="N320" s="23">
        <f>SQRT(B320)*(M320)</f>
        <v>438.89873406679146</v>
      </c>
    </row>
    <row r="321" spans="1:14" ht="16.5" hidden="1" customHeight="1" x14ac:dyDescent="0.25">
      <c r="A321" s="34" t="s">
        <v>1151</v>
      </c>
      <c r="B321" s="26">
        <v>24.380000000000003</v>
      </c>
      <c r="C321" s="10" t="s">
        <v>132</v>
      </c>
      <c r="D321" s="10">
        <v>45</v>
      </c>
      <c r="E321" s="35" t="s">
        <v>1155</v>
      </c>
      <c r="F321" s="35" t="s">
        <v>119</v>
      </c>
      <c r="G321" s="35" t="s">
        <v>1174</v>
      </c>
      <c r="H321" s="35" t="s">
        <v>469</v>
      </c>
      <c r="I321" s="42" t="str">
        <f>CONCATENATE(E321," ",F321," / ",G321," ",H321," / ",K321)</f>
        <v>Насвит Дмитрий / Nasvit Dmitrii / 1986</v>
      </c>
      <c r="J321" s="42" t="s">
        <v>1194</v>
      </c>
      <c r="K321" s="44">
        <v>1986</v>
      </c>
      <c r="L321" s="10">
        <v>7</v>
      </c>
      <c r="M321" s="24">
        <f>100-((L321-1)/D321)*100</f>
        <v>86.666666666666671</v>
      </c>
      <c r="N321" s="23">
        <f>SQRT(B321)*(M321)</f>
        <v>427.9262657151217</v>
      </c>
    </row>
    <row r="322" spans="1:14" ht="16.5" hidden="1" customHeight="1" x14ac:dyDescent="0.25">
      <c r="A322" s="34" t="s">
        <v>1151</v>
      </c>
      <c r="B322" s="26">
        <v>24.380000000000003</v>
      </c>
      <c r="C322" s="10" t="s">
        <v>132</v>
      </c>
      <c r="D322" s="10">
        <v>45</v>
      </c>
      <c r="E322" s="35" t="s">
        <v>255</v>
      </c>
      <c r="F322" s="35" t="s">
        <v>97</v>
      </c>
      <c r="G322" s="35" t="s">
        <v>628</v>
      </c>
      <c r="H322" s="35" t="s">
        <v>460</v>
      </c>
      <c r="I322" s="42" t="str">
        <f>CONCATENATE(E322," ",F322," / ",G322," ",H322," / ",K322)</f>
        <v>Лойко Сергей / Loiko Sergei / 1985</v>
      </c>
      <c r="J322" s="42" t="s">
        <v>904</v>
      </c>
      <c r="K322" s="44">
        <v>1985</v>
      </c>
      <c r="L322" s="10">
        <v>8</v>
      </c>
      <c r="M322" s="24">
        <f>100-((L322-1)/D322)*100</f>
        <v>84.444444444444443</v>
      </c>
      <c r="N322" s="23">
        <f>SQRT(B322)*(M322)</f>
        <v>416.95379736345188</v>
      </c>
    </row>
    <row r="323" spans="1:14" ht="16.5" hidden="1" customHeight="1" x14ac:dyDescent="0.25">
      <c r="A323" s="34" t="s">
        <v>1151</v>
      </c>
      <c r="B323" s="26">
        <v>24.380000000000003</v>
      </c>
      <c r="C323" s="10" t="s">
        <v>132</v>
      </c>
      <c r="D323" s="10">
        <v>45</v>
      </c>
      <c r="E323" s="35" t="s">
        <v>515</v>
      </c>
      <c r="F323" s="35" t="s">
        <v>87</v>
      </c>
      <c r="G323" s="35" t="s">
        <v>183</v>
      </c>
      <c r="H323" s="35" t="s">
        <v>184</v>
      </c>
      <c r="I323" s="42" t="str">
        <f>CONCATENATE(E323," ",F323," / ",G323," ",H323," / ",K323)</f>
        <v>Скуратович Антон / Skuratovich Anton / 1985</v>
      </c>
      <c r="J323" s="42" t="s">
        <v>844</v>
      </c>
      <c r="K323" s="44">
        <v>1985</v>
      </c>
      <c r="L323" s="10">
        <v>9</v>
      </c>
      <c r="M323" s="24">
        <f>100-((L323-1)/D323)*100</f>
        <v>82.222222222222229</v>
      </c>
      <c r="N323" s="23">
        <f>SQRT(B323)*(M323)</f>
        <v>405.98132901178218</v>
      </c>
    </row>
    <row r="324" spans="1:14" ht="16.5" hidden="1" customHeight="1" x14ac:dyDescent="0.25">
      <c r="A324" s="34" t="s">
        <v>1151</v>
      </c>
      <c r="B324" s="26">
        <v>24.380000000000003</v>
      </c>
      <c r="C324" s="10" t="s">
        <v>132</v>
      </c>
      <c r="D324" s="10">
        <v>45</v>
      </c>
      <c r="E324" s="35" t="s">
        <v>1156</v>
      </c>
      <c r="F324" s="35" t="s">
        <v>95</v>
      </c>
      <c r="G324" s="35" t="s">
        <v>1175</v>
      </c>
      <c r="H324" s="35" t="s">
        <v>241</v>
      </c>
      <c r="I324" s="42" t="str">
        <f>CONCATENATE(E324," ",F324," / ",G324," ",H324," / ",K324)</f>
        <v>Кирcанов Алексей / Kircanov Aleksei / 1981</v>
      </c>
      <c r="J324" s="42" t="s">
        <v>1195</v>
      </c>
      <c r="K324" s="44">
        <v>1981</v>
      </c>
      <c r="L324" s="10">
        <v>10</v>
      </c>
      <c r="M324" s="24">
        <f>100-((L324-1)/D324)*100</f>
        <v>80</v>
      </c>
      <c r="N324" s="23">
        <f>SQRT(B324)*(M324)</f>
        <v>395.0088606601123</v>
      </c>
    </row>
    <row r="325" spans="1:14" ht="16.5" hidden="1" customHeight="1" x14ac:dyDescent="0.25">
      <c r="A325" s="34" t="s">
        <v>1151</v>
      </c>
      <c r="B325" s="26">
        <v>24.380000000000003</v>
      </c>
      <c r="C325" s="10" t="s">
        <v>132</v>
      </c>
      <c r="D325" s="10">
        <v>45</v>
      </c>
      <c r="E325" s="35" t="s">
        <v>189</v>
      </c>
      <c r="F325" s="35" t="s">
        <v>190</v>
      </c>
      <c r="G325" s="35" t="s">
        <v>519</v>
      </c>
      <c r="H325" s="35" t="s">
        <v>286</v>
      </c>
      <c r="I325" s="42" t="str">
        <f>CONCATENATE(E325," ",F325," / ",G325," ",H325," / ",K325)</f>
        <v>Ермохин Максим / Ermokhin Maksim / 1975</v>
      </c>
      <c r="J325" s="42" t="s">
        <v>848</v>
      </c>
      <c r="K325" s="44">
        <v>1975</v>
      </c>
      <c r="L325" s="10">
        <v>11</v>
      </c>
      <c r="M325" s="24">
        <f>100-((L325-1)/D325)*100</f>
        <v>77.777777777777771</v>
      </c>
      <c r="N325" s="23">
        <f>SQRT(B325)*(M325)</f>
        <v>384.03639230844249</v>
      </c>
    </row>
    <row r="326" spans="1:14" ht="16.5" hidden="1" customHeight="1" x14ac:dyDescent="0.25">
      <c r="A326" s="34" t="s">
        <v>1151</v>
      </c>
      <c r="B326" s="26">
        <v>24.380000000000003</v>
      </c>
      <c r="C326" s="10" t="s">
        <v>132</v>
      </c>
      <c r="D326" s="10">
        <v>45</v>
      </c>
      <c r="E326" s="35" t="s">
        <v>1157</v>
      </c>
      <c r="F326" s="35" t="s">
        <v>82</v>
      </c>
      <c r="G326" s="35" t="s">
        <v>1176</v>
      </c>
      <c r="H326" s="35" t="s">
        <v>436</v>
      </c>
      <c r="I326" s="42" t="str">
        <f>CONCATENATE(E326," ",F326," / ",G326," ",H326," / ",K326)</f>
        <v>Молчан Александр / Molchan Aleksandr / 1988</v>
      </c>
      <c r="J326" s="42" t="s">
        <v>1196</v>
      </c>
      <c r="K326" s="44">
        <v>1988</v>
      </c>
      <c r="L326" s="10">
        <v>12</v>
      </c>
      <c r="M326" s="24">
        <f>100-((L326-1)/D326)*100</f>
        <v>75.555555555555557</v>
      </c>
      <c r="N326" s="23">
        <f>SQRT(B326)*(M326)</f>
        <v>373.06392395677278</v>
      </c>
    </row>
    <row r="327" spans="1:14" ht="16.5" hidden="1" customHeight="1" x14ac:dyDescent="0.25">
      <c r="A327" s="34" t="s">
        <v>1151</v>
      </c>
      <c r="B327" s="26">
        <v>24.380000000000003</v>
      </c>
      <c r="C327" s="10" t="s">
        <v>132</v>
      </c>
      <c r="D327" s="10">
        <v>45</v>
      </c>
      <c r="E327" s="35" t="s">
        <v>1158</v>
      </c>
      <c r="F327" s="35" t="s">
        <v>145</v>
      </c>
      <c r="G327" s="35" t="s">
        <v>1177</v>
      </c>
      <c r="H327" s="35" t="s">
        <v>495</v>
      </c>
      <c r="I327" s="42" t="str">
        <f>CONCATENATE(E327," ",F327," / ",G327," ",H327," / ",K327)</f>
        <v>Кусов Иван / Kusov Ivan / 1993</v>
      </c>
      <c r="J327" s="42" t="s">
        <v>1197</v>
      </c>
      <c r="K327" s="44">
        <v>1993</v>
      </c>
      <c r="L327" s="10">
        <v>13</v>
      </c>
      <c r="M327" s="24">
        <f>100-((L327-1)/D327)*100</f>
        <v>73.333333333333329</v>
      </c>
      <c r="N327" s="23">
        <f>SQRT(B327)*(M327)</f>
        <v>362.09145560510296</v>
      </c>
    </row>
    <row r="328" spans="1:14" ht="16.5" hidden="1" customHeight="1" x14ac:dyDescent="0.25">
      <c r="A328" s="34" t="s">
        <v>1151</v>
      </c>
      <c r="B328" s="26">
        <v>24.380000000000003</v>
      </c>
      <c r="C328" s="10" t="s">
        <v>132</v>
      </c>
      <c r="D328" s="10">
        <v>45</v>
      </c>
      <c r="E328" s="35" t="s">
        <v>1159</v>
      </c>
      <c r="F328" s="35" t="s">
        <v>82</v>
      </c>
      <c r="G328" s="35" t="s">
        <v>1178</v>
      </c>
      <c r="H328" s="35" t="s">
        <v>436</v>
      </c>
      <c r="I328" s="42" t="str">
        <f>CONCATENATE(E328," ",F328," / ",G328," ",H328," / ",K328)</f>
        <v>Выборный Александр / Vybornyi Aleksandr / 1985</v>
      </c>
      <c r="J328" s="42" t="s">
        <v>1198</v>
      </c>
      <c r="K328" s="44">
        <v>1985</v>
      </c>
      <c r="L328" s="10">
        <v>14</v>
      </c>
      <c r="M328" s="24">
        <f>100-((L328-1)/D328)*100</f>
        <v>71.111111111111114</v>
      </c>
      <c r="N328" s="23">
        <f>SQRT(B328)*(M328)</f>
        <v>351.1189872534332</v>
      </c>
    </row>
    <row r="329" spans="1:14" ht="16.5" hidden="1" customHeight="1" x14ac:dyDescent="0.25">
      <c r="A329" s="34" t="s">
        <v>1151</v>
      </c>
      <c r="B329" s="26">
        <v>24.380000000000003</v>
      </c>
      <c r="C329" s="10" t="s">
        <v>132</v>
      </c>
      <c r="D329" s="10">
        <v>45</v>
      </c>
      <c r="E329" s="35" t="s">
        <v>257</v>
      </c>
      <c r="F329" s="35" t="s">
        <v>82</v>
      </c>
      <c r="G329" s="35" t="s">
        <v>683</v>
      </c>
      <c r="H329" s="35" t="s">
        <v>436</v>
      </c>
      <c r="I329" s="42" t="str">
        <f>CONCATENATE(E329," ",F329," / ",G329," ",H329," / ",K329)</f>
        <v>Юкевич Александр / IUkevich Aleksandr / 1983</v>
      </c>
      <c r="J329" s="42" t="s">
        <v>908</v>
      </c>
      <c r="K329" s="44">
        <v>1983</v>
      </c>
      <c r="L329" s="10">
        <v>15</v>
      </c>
      <c r="M329" s="24">
        <f>100-((L329-1)/D329)*100</f>
        <v>68.888888888888886</v>
      </c>
      <c r="N329" s="23">
        <f>SQRT(B329)*(M329)</f>
        <v>340.14651890176339</v>
      </c>
    </row>
    <row r="330" spans="1:14" ht="16.5" hidden="1" customHeight="1" x14ac:dyDescent="0.25">
      <c r="A330" s="34" t="s">
        <v>1151</v>
      </c>
      <c r="B330" s="26">
        <v>24.380000000000003</v>
      </c>
      <c r="C330" s="10" t="s">
        <v>132</v>
      </c>
      <c r="D330" s="10">
        <v>45</v>
      </c>
      <c r="E330" s="35" t="s">
        <v>81</v>
      </c>
      <c r="F330" s="35" t="s">
        <v>82</v>
      </c>
      <c r="G330" s="35" t="s">
        <v>425</v>
      </c>
      <c r="H330" s="35" t="s">
        <v>436</v>
      </c>
      <c r="I330" s="42" t="str">
        <f>CONCATENATE(E330," ",F330," / ",G330," ",H330," / ",K330)</f>
        <v>Евсюченя Александр / Evsiuchenia Aleksandr / 1991</v>
      </c>
      <c r="J330" s="42" t="s">
        <v>786</v>
      </c>
      <c r="K330" s="44">
        <v>1991</v>
      </c>
      <c r="L330" s="10">
        <v>16</v>
      </c>
      <c r="M330" s="24">
        <f>100-((L330-1)/D330)*100</f>
        <v>66.666666666666671</v>
      </c>
      <c r="N330" s="23">
        <f>SQRT(B330)*(M330)</f>
        <v>329.17405055009363</v>
      </c>
    </row>
    <row r="331" spans="1:14" ht="16.5" hidden="1" customHeight="1" x14ac:dyDescent="0.25">
      <c r="A331" s="34" t="s">
        <v>1151</v>
      </c>
      <c r="B331" s="26">
        <v>24.380000000000003</v>
      </c>
      <c r="C331" s="10" t="s">
        <v>132</v>
      </c>
      <c r="D331" s="10">
        <v>45</v>
      </c>
      <c r="E331" s="35" t="s">
        <v>719</v>
      </c>
      <c r="F331" s="35" t="s">
        <v>82</v>
      </c>
      <c r="G331" s="35" t="s">
        <v>739</v>
      </c>
      <c r="H331" s="35" t="s">
        <v>436</v>
      </c>
      <c r="I331" s="42" t="str">
        <f>CONCATENATE(E331," ",F331," / ",G331," ",H331," / ",K331)</f>
        <v>Левчук Александр / Levchuk Aleksandr / 1970</v>
      </c>
      <c r="J331" s="42" t="s">
        <v>1199</v>
      </c>
      <c r="K331" s="44">
        <v>1970</v>
      </c>
      <c r="L331" s="10">
        <v>17</v>
      </c>
      <c r="M331" s="24">
        <f>100-((L331-1)/D331)*100</f>
        <v>64.444444444444443</v>
      </c>
      <c r="N331" s="23">
        <f>SQRT(B331)*(M331)</f>
        <v>318.20158219842381</v>
      </c>
    </row>
    <row r="332" spans="1:14" ht="16.5" hidden="1" customHeight="1" x14ac:dyDescent="0.25">
      <c r="A332" s="34" t="s">
        <v>1151</v>
      </c>
      <c r="B332" s="26">
        <v>24.380000000000003</v>
      </c>
      <c r="C332" s="10" t="s">
        <v>132</v>
      </c>
      <c r="D332" s="10">
        <v>45</v>
      </c>
      <c r="E332" s="35" t="s">
        <v>1160</v>
      </c>
      <c r="F332" s="35" t="s">
        <v>97</v>
      </c>
      <c r="G332" s="35" t="s">
        <v>1179</v>
      </c>
      <c r="H332" s="35" t="s">
        <v>460</v>
      </c>
      <c r="I332" s="42" t="str">
        <f>CONCATENATE(E332," ",F332," / ",G332," ",H332," / ",K332)</f>
        <v>Андуро Сергей / Anduro Sergei / 1986</v>
      </c>
      <c r="J332" s="42" t="s">
        <v>1200</v>
      </c>
      <c r="K332" s="44">
        <v>1986</v>
      </c>
      <c r="L332" s="10">
        <v>18</v>
      </c>
      <c r="M332" s="24">
        <f>100-((L332-1)/D332)*100</f>
        <v>62.222222222222221</v>
      </c>
      <c r="N332" s="23">
        <f>SQRT(B332)*(M332)</f>
        <v>307.22911384675405</v>
      </c>
    </row>
    <row r="333" spans="1:14" ht="16.5" hidden="1" customHeight="1" x14ac:dyDescent="0.25">
      <c r="A333" s="34" t="s">
        <v>1151</v>
      </c>
      <c r="B333" s="26">
        <v>24.380000000000003</v>
      </c>
      <c r="C333" s="10" t="s">
        <v>132</v>
      </c>
      <c r="D333" s="10">
        <v>45</v>
      </c>
      <c r="E333" s="35" t="s">
        <v>371</v>
      </c>
      <c r="F333" s="35" t="s">
        <v>85</v>
      </c>
      <c r="G333" s="35" t="s">
        <v>592</v>
      </c>
      <c r="H333" s="35" t="s">
        <v>182</v>
      </c>
      <c r="I333" s="42" t="str">
        <f>CONCATENATE(E333," ",F333," / ",G333," ",H333," / ",K333)</f>
        <v>Володько Андрей / Volodko Andrei / 1986</v>
      </c>
      <c r="J333" s="42" t="s">
        <v>963</v>
      </c>
      <c r="K333" s="44">
        <v>1986</v>
      </c>
      <c r="L333" s="10">
        <v>19</v>
      </c>
      <c r="M333" s="24">
        <f>100-((L333-1)/D333)*100</f>
        <v>60</v>
      </c>
      <c r="N333" s="23">
        <f>SQRT(B333)*(M333)</f>
        <v>296.25664549508423</v>
      </c>
    </row>
    <row r="334" spans="1:14" ht="16.5" hidden="1" customHeight="1" x14ac:dyDescent="0.25">
      <c r="A334" s="34" t="s">
        <v>1151</v>
      </c>
      <c r="B334" s="26">
        <v>24.380000000000003</v>
      </c>
      <c r="C334" s="10" t="s">
        <v>132</v>
      </c>
      <c r="D334" s="10">
        <v>45</v>
      </c>
      <c r="E334" s="35" t="s">
        <v>226</v>
      </c>
      <c r="F334" s="35" t="s">
        <v>227</v>
      </c>
      <c r="G334" s="35" t="s">
        <v>550</v>
      </c>
      <c r="H334" s="35" t="s">
        <v>556</v>
      </c>
      <c r="I334" s="42" t="str">
        <f>CONCATENATE(E334," ",F334," / ",G334," ",H334," / ",K334)</f>
        <v>Кожан Михаил / Kozhan Mikhail / 1946</v>
      </c>
      <c r="J334" s="42" t="s">
        <v>874</v>
      </c>
      <c r="K334" s="44">
        <v>1946</v>
      </c>
      <c r="L334" s="10">
        <v>20</v>
      </c>
      <c r="M334" s="24">
        <f>100-((L334-1)/D334)*100</f>
        <v>57.777777777777779</v>
      </c>
      <c r="N334" s="23">
        <f>SQRT(B334)*(M334)</f>
        <v>285.28417714341447</v>
      </c>
    </row>
    <row r="335" spans="1:14" ht="16.5" hidden="1" customHeight="1" x14ac:dyDescent="0.25">
      <c r="A335" s="34" t="s">
        <v>1151</v>
      </c>
      <c r="B335" s="26">
        <v>24.380000000000003</v>
      </c>
      <c r="C335" s="10" t="s">
        <v>132</v>
      </c>
      <c r="D335" s="10">
        <v>45</v>
      </c>
      <c r="E335" s="35" t="s">
        <v>215</v>
      </c>
      <c r="F335" s="35" t="s">
        <v>115</v>
      </c>
      <c r="G335" s="35" t="s">
        <v>539</v>
      </c>
      <c r="H335" s="35" t="s">
        <v>467</v>
      </c>
      <c r="I335" s="42" t="str">
        <f>CONCATENATE(E335," ",F335," / ",G335," ",H335," / ",K335)</f>
        <v>Веремейчик Юрий / Veremeichik IUrii / 1979</v>
      </c>
      <c r="J335" s="42" t="s">
        <v>864</v>
      </c>
      <c r="K335" s="44">
        <v>1979</v>
      </c>
      <c r="L335" s="10">
        <v>21</v>
      </c>
      <c r="M335" s="24">
        <f>100-((L335-1)/D335)*100</f>
        <v>55.555555555555557</v>
      </c>
      <c r="N335" s="23">
        <f>SQRT(B335)*(M335)</f>
        <v>274.31170879174471</v>
      </c>
    </row>
    <row r="336" spans="1:14" ht="16.5" hidden="1" customHeight="1" x14ac:dyDescent="0.25">
      <c r="A336" s="34" t="s">
        <v>1151</v>
      </c>
      <c r="B336" s="26">
        <v>24.380000000000003</v>
      </c>
      <c r="C336" s="10" t="s">
        <v>132</v>
      </c>
      <c r="D336" s="10">
        <v>45</v>
      </c>
      <c r="E336" s="35" t="s">
        <v>242</v>
      </c>
      <c r="F336" s="35" t="s">
        <v>243</v>
      </c>
      <c r="G336" s="35" t="s">
        <v>564</v>
      </c>
      <c r="H336" s="35" t="s">
        <v>565</v>
      </c>
      <c r="I336" s="42" t="str">
        <f>CONCATENATE(E336," ",F336," / ",G336," ",H336," / ",K336)</f>
        <v>Иолтуховский Владислав / Ioltukhovskii Vladislav / 1971</v>
      </c>
      <c r="J336" s="42" t="s">
        <v>883</v>
      </c>
      <c r="K336" s="44">
        <v>1971</v>
      </c>
      <c r="L336" s="10">
        <v>22</v>
      </c>
      <c r="M336" s="24">
        <f>100-((L336-1)/D336)*100</f>
        <v>53.333333333333336</v>
      </c>
      <c r="N336" s="23">
        <f>SQRT(B336)*(M336)</f>
        <v>263.33924044007489</v>
      </c>
    </row>
    <row r="337" spans="1:14" ht="16.5" hidden="1" customHeight="1" x14ac:dyDescent="0.25">
      <c r="A337" s="34" t="s">
        <v>1151</v>
      </c>
      <c r="B337" s="26">
        <v>24.380000000000003</v>
      </c>
      <c r="C337" s="10" t="s">
        <v>132</v>
      </c>
      <c r="D337" s="10">
        <v>45</v>
      </c>
      <c r="E337" s="35" t="s">
        <v>558</v>
      </c>
      <c r="F337" s="35" t="s">
        <v>97</v>
      </c>
      <c r="G337" s="35" t="s">
        <v>1180</v>
      </c>
      <c r="H337" s="35" t="s">
        <v>460</v>
      </c>
      <c r="I337" s="42" t="str">
        <f>CONCATENATE(E337," ",F337," / ",G337," ",H337," / ",K337)</f>
        <v>Шепетько Сергей / SHepetko Sergei / 1987</v>
      </c>
      <c r="J337" s="42" t="s">
        <v>1201</v>
      </c>
      <c r="K337" s="44">
        <v>1987</v>
      </c>
      <c r="L337" s="10">
        <v>23</v>
      </c>
      <c r="M337" s="24">
        <f>100-((L337-1)/D337)*100</f>
        <v>51.111111111111114</v>
      </c>
      <c r="N337" s="23">
        <f>SQRT(B337)*(M337)</f>
        <v>252.36677208840513</v>
      </c>
    </row>
    <row r="338" spans="1:14" ht="16.5" hidden="1" customHeight="1" x14ac:dyDescent="0.25">
      <c r="A338" s="34" t="s">
        <v>1151</v>
      </c>
      <c r="B338" s="26">
        <v>24.380000000000003</v>
      </c>
      <c r="C338" s="10" t="s">
        <v>132</v>
      </c>
      <c r="D338" s="10">
        <v>45</v>
      </c>
      <c r="E338" s="35" t="s">
        <v>124</v>
      </c>
      <c r="F338" s="35" t="s">
        <v>125</v>
      </c>
      <c r="G338" s="35" t="s">
        <v>473</v>
      </c>
      <c r="H338" s="35" t="s">
        <v>491</v>
      </c>
      <c r="I338" s="42" t="str">
        <f>CONCATENATE(E338," ",F338," / ",G338," ",H338," / ",K338)</f>
        <v>Печёнов Георгий / Pechenov Georgii / 1975</v>
      </c>
      <c r="J338" s="42" t="s">
        <v>811</v>
      </c>
      <c r="K338" s="44">
        <v>1975</v>
      </c>
      <c r="L338" s="10">
        <v>24</v>
      </c>
      <c r="M338" s="24">
        <f>100-((L338-1)/D338)*100</f>
        <v>48.888888888888893</v>
      </c>
      <c r="N338" s="23">
        <f>SQRT(B338)*(M338)</f>
        <v>241.39430373673534</v>
      </c>
    </row>
    <row r="339" spans="1:14" ht="16.5" hidden="1" customHeight="1" x14ac:dyDescent="0.25">
      <c r="A339" s="34" t="s">
        <v>1151</v>
      </c>
      <c r="B339" s="26">
        <v>24.380000000000003</v>
      </c>
      <c r="C339" s="10" t="s">
        <v>132</v>
      </c>
      <c r="D339" s="10">
        <v>45</v>
      </c>
      <c r="E339" s="35" t="s">
        <v>103</v>
      </c>
      <c r="F339" s="35" t="s">
        <v>104</v>
      </c>
      <c r="G339" s="35" t="s">
        <v>447</v>
      </c>
      <c r="H339" s="35" t="s">
        <v>464</v>
      </c>
      <c r="I339" s="42" t="str">
        <f>CONCATENATE(E339," ",F339," / ",G339," ",H339," / ",K339)</f>
        <v>Грек Илья / Grek Ilia / 1992</v>
      </c>
      <c r="J339" s="42" t="s">
        <v>798</v>
      </c>
      <c r="K339" s="44">
        <v>1992</v>
      </c>
      <c r="L339" s="10">
        <v>25</v>
      </c>
      <c r="M339" s="24">
        <f>100-((L339-1)/D339)*100</f>
        <v>46.666666666666664</v>
      </c>
      <c r="N339" s="23">
        <f>SQRT(B339)*(M339)</f>
        <v>230.42183538506552</v>
      </c>
    </row>
    <row r="340" spans="1:14" ht="16.5" hidden="1" customHeight="1" x14ac:dyDescent="0.25">
      <c r="A340" s="34" t="s">
        <v>1151</v>
      </c>
      <c r="B340" s="26">
        <v>24.380000000000003</v>
      </c>
      <c r="C340" s="10" t="s">
        <v>132</v>
      </c>
      <c r="D340" s="10">
        <v>45</v>
      </c>
      <c r="E340" s="35" t="s">
        <v>257</v>
      </c>
      <c r="F340" s="35" t="s">
        <v>85</v>
      </c>
      <c r="G340" s="35" t="s">
        <v>683</v>
      </c>
      <c r="H340" s="35" t="s">
        <v>182</v>
      </c>
      <c r="I340" s="42" t="str">
        <f>CONCATENATE(E340," ",F340," / ",G340," ",H340," / ",K340)</f>
        <v>Юкевич Андрей / IUkevich Andrei / 1990</v>
      </c>
      <c r="J340" s="42" t="s">
        <v>1202</v>
      </c>
      <c r="K340" s="44">
        <v>1990</v>
      </c>
      <c r="L340" s="10">
        <v>26</v>
      </c>
      <c r="M340" s="24">
        <f>100-((L340-1)/D340)*100</f>
        <v>44.444444444444443</v>
      </c>
      <c r="N340" s="23">
        <f>SQRT(B340)*(M340)</f>
        <v>219.44936703339573</v>
      </c>
    </row>
    <row r="341" spans="1:14" ht="16.5" hidden="1" customHeight="1" x14ac:dyDescent="0.25">
      <c r="A341" s="34" t="s">
        <v>1151</v>
      </c>
      <c r="B341" s="26">
        <v>24.380000000000003</v>
      </c>
      <c r="C341" s="10" t="s">
        <v>132</v>
      </c>
      <c r="D341" s="10">
        <v>45</v>
      </c>
      <c r="E341" s="35" t="s">
        <v>1161</v>
      </c>
      <c r="F341" s="35" t="s">
        <v>173</v>
      </c>
      <c r="G341" s="35" t="s">
        <v>268</v>
      </c>
      <c r="H341" s="35" t="s">
        <v>269</v>
      </c>
      <c r="I341" s="42" t="str">
        <f>CONCATENATE(E341," ",F341," / ",G341," ",H341," / ",K341)</f>
        <v>Жидович Вадим / Zhydovich Vadzim / 1984</v>
      </c>
      <c r="J341" s="42" t="s">
        <v>1280</v>
      </c>
      <c r="K341" s="44">
        <v>1984</v>
      </c>
      <c r="L341" s="10">
        <v>27</v>
      </c>
      <c r="M341" s="24">
        <f>100-((L341-1)/D341)*100</f>
        <v>42.222222222222229</v>
      </c>
      <c r="N341" s="23">
        <f>SQRT(B341)*(M341)</f>
        <v>208.476898681726</v>
      </c>
    </row>
    <row r="342" spans="1:14" ht="16.5" hidden="1" customHeight="1" x14ac:dyDescent="0.25">
      <c r="A342" s="34" t="s">
        <v>1151</v>
      </c>
      <c r="B342" s="26">
        <v>24.380000000000003</v>
      </c>
      <c r="C342" s="10" t="s">
        <v>132</v>
      </c>
      <c r="D342" s="10">
        <v>45</v>
      </c>
      <c r="E342" s="35" t="s">
        <v>282</v>
      </c>
      <c r="F342" s="35" t="s">
        <v>119</v>
      </c>
      <c r="G342" s="35" t="s">
        <v>612</v>
      </c>
      <c r="H342" s="35" t="s">
        <v>469</v>
      </c>
      <c r="I342" s="42" t="str">
        <f>CONCATENATE(E342," ",F342," / ",G342," ",H342," / ",K342)</f>
        <v>Казарин Дмитрий / Kazarin Dmitrii / 1994</v>
      </c>
      <c r="J342" s="42" t="s">
        <v>938</v>
      </c>
      <c r="K342" s="44">
        <v>1994</v>
      </c>
      <c r="L342" s="10">
        <v>28</v>
      </c>
      <c r="M342" s="24">
        <f>100-((L342-1)/D342)*100</f>
        <v>40</v>
      </c>
      <c r="N342" s="23">
        <f>SQRT(B342)*(M342)</f>
        <v>197.50443033005615</v>
      </c>
    </row>
    <row r="343" spans="1:14" ht="16.5" hidden="1" customHeight="1" x14ac:dyDescent="0.25">
      <c r="A343" s="34" t="s">
        <v>1151</v>
      </c>
      <c r="B343" s="26">
        <v>24.380000000000003</v>
      </c>
      <c r="C343" s="10" t="s">
        <v>132</v>
      </c>
      <c r="D343" s="10">
        <v>45</v>
      </c>
      <c r="E343" s="35" t="s">
        <v>239</v>
      </c>
      <c r="F343" s="35" t="s">
        <v>102</v>
      </c>
      <c r="G343" s="35" t="s">
        <v>562</v>
      </c>
      <c r="H343" s="35" t="s">
        <v>463</v>
      </c>
      <c r="I343" s="42" t="str">
        <f>CONCATENATE(E343," ",F343," / ",G343," ",H343," / ",K343)</f>
        <v>Якубовский Игорь / IAkubovskii Igor / 1984</v>
      </c>
      <c r="J343" s="42" t="s">
        <v>881</v>
      </c>
      <c r="K343" s="44">
        <v>1984</v>
      </c>
      <c r="L343" s="10">
        <v>29</v>
      </c>
      <c r="M343" s="24">
        <f>100-((L343-1)/D343)*100</f>
        <v>37.777777777777779</v>
      </c>
      <c r="N343" s="23">
        <f>SQRT(B343)*(M343)</f>
        <v>186.53196197838639</v>
      </c>
    </row>
    <row r="344" spans="1:14" ht="16.5" hidden="1" customHeight="1" x14ac:dyDescent="0.25">
      <c r="A344" s="34" t="s">
        <v>1151</v>
      </c>
      <c r="B344" s="26">
        <v>24.380000000000003</v>
      </c>
      <c r="C344" s="10" t="s">
        <v>132</v>
      </c>
      <c r="D344" s="10">
        <v>45</v>
      </c>
      <c r="E344" s="35" t="s">
        <v>113</v>
      </c>
      <c r="F344" s="35" t="s">
        <v>82</v>
      </c>
      <c r="G344" s="35" t="s">
        <v>454</v>
      </c>
      <c r="H344" s="35" t="s">
        <v>436</v>
      </c>
      <c r="I344" s="42" t="str">
        <f>CONCATENATE(E344," ",F344," / ",G344," ",H344," / ",K344)</f>
        <v>Леверовский Александр / Leverovskii Aleksandr / 1988</v>
      </c>
      <c r="J344" s="42" t="s">
        <v>804</v>
      </c>
      <c r="K344" s="44">
        <v>1988</v>
      </c>
      <c r="L344" s="10">
        <v>30</v>
      </c>
      <c r="M344" s="24">
        <f>100-((L344-1)/D344)*100</f>
        <v>35.555555555555557</v>
      </c>
      <c r="N344" s="23">
        <f>SQRT(B344)*(M344)</f>
        <v>175.5594936267166</v>
      </c>
    </row>
    <row r="345" spans="1:14" ht="16.5" hidden="1" customHeight="1" x14ac:dyDescent="0.25">
      <c r="A345" s="34" t="s">
        <v>1151</v>
      </c>
      <c r="B345" s="26">
        <v>24.380000000000003</v>
      </c>
      <c r="C345" s="10" t="s">
        <v>132</v>
      </c>
      <c r="D345" s="10">
        <v>45</v>
      </c>
      <c r="E345" s="35" t="s">
        <v>1162</v>
      </c>
      <c r="F345" s="35" t="s">
        <v>82</v>
      </c>
      <c r="G345" s="35" t="s">
        <v>1181</v>
      </c>
      <c r="H345" s="35" t="s">
        <v>436</v>
      </c>
      <c r="I345" s="42" t="str">
        <f>CONCATENATE(E345," ",F345," / ",G345," ",H345," / ",K345)</f>
        <v>Радиончик Александр / Radionchik Aleksandr / 1985</v>
      </c>
      <c r="J345" s="42" t="s">
        <v>1203</v>
      </c>
      <c r="K345" s="44">
        <v>1985</v>
      </c>
      <c r="L345" s="10">
        <v>31</v>
      </c>
      <c r="M345" s="24">
        <f>100-((L345-1)/D345)*100</f>
        <v>33.333333333333343</v>
      </c>
      <c r="N345" s="23">
        <f>SQRT(B345)*(M345)</f>
        <v>164.58702527504684</v>
      </c>
    </row>
    <row r="346" spans="1:14" ht="16.5" hidden="1" customHeight="1" x14ac:dyDescent="0.25">
      <c r="A346" s="34" t="s">
        <v>1151</v>
      </c>
      <c r="B346" s="26">
        <v>24.380000000000003</v>
      </c>
      <c r="C346" s="10" t="s">
        <v>132</v>
      </c>
      <c r="D346" s="10">
        <v>45</v>
      </c>
      <c r="E346" s="35" t="s">
        <v>287</v>
      </c>
      <c r="F346" s="35" t="s">
        <v>198</v>
      </c>
      <c r="G346" s="35" t="s">
        <v>583</v>
      </c>
      <c r="H346" s="35" t="s">
        <v>525</v>
      </c>
      <c r="I346" s="42" t="str">
        <f>CONCATENATE(E346," ",F346," / ",G346," ",H346," / ",K346)</f>
        <v>Аржаников Евгений / Arzhanikov Evgenii / 1976</v>
      </c>
      <c r="J346" s="42" t="s">
        <v>942</v>
      </c>
      <c r="K346" s="44">
        <v>1976</v>
      </c>
      <c r="L346" s="10">
        <v>32</v>
      </c>
      <c r="M346" s="24">
        <f>100-((L346-1)/D346)*100</f>
        <v>31.111111111111114</v>
      </c>
      <c r="N346" s="23">
        <f>SQRT(B346)*(M346)</f>
        <v>153.61455692337702</v>
      </c>
    </row>
    <row r="347" spans="1:14" ht="16.5" hidden="1" customHeight="1" x14ac:dyDescent="0.25">
      <c r="A347" s="34" t="s">
        <v>1151</v>
      </c>
      <c r="B347" s="26">
        <v>24.380000000000003</v>
      </c>
      <c r="C347" s="10" t="s">
        <v>132</v>
      </c>
      <c r="D347" s="10">
        <v>45</v>
      </c>
      <c r="E347" s="35" t="s">
        <v>1163</v>
      </c>
      <c r="F347" s="35" t="s">
        <v>115</v>
      </c>
      <c r="G347" s="35" t="s">
        <v>1182</v>
      </c>
      <c r="H347" s="35" t="s">
        <v>467</v>
      </c>
      <c r="I347" s="42" t="str">
        <f>CONCATENATE(E347," ",F347," / ",G347," ",H347," / ",K347)</f>
        <v>Герасимов Юрий / Gerasimov IUrii / 1992</v>
      </c>
      <c r="J347" s="42" t="s">
        <v>1204</v>
      </c>
      <c r="K347" s="44">
        <v>1992</v>
      </c>
      <c r="L347" s="10">
        <v>33</v>
      </c>
      <c r="M347" s="24">
        <f>100-((L347-1)/D347)*100</f>
        <v>28.888888888888886</v>
      </c>
      <c r="N347" s="23">
        <f>SQRT(B347)*(M347)</f>
        <v>142.64208857170721</v>
      </c>
    </row>
    <row r="348" spans="1:14" ht="16.5" hidden="1" customHeight="1" x14ac:dyDescent="0.25">
      <c r="A348" s="34" t="s">
        <v>1151</v>
      </c>
      <c r="B348" s="26">
        <v>24.380000000000003</v>
      </c>
      <c r="C348" s="10" t="s">
        <v>132</v>
      </c>
      <c r="D348" s="10">
        <v>45</v>
      </c>
      <c r="E348" s="35" t="s">
        <v>256</v>
      </c>
      <c r="F348" s="35" t="s">
        <v>95</v>
      </c>
      <c r="G348" s="35" t="s">
        <v>608</v>
      </c>
      <c r="H348" s="35" t="s">
        <v>241</v>
      </c>
      <c r="I348" s="42" t="str">
        <f>CONCATENATE(E348," ",F348," / ",G348," ",H348," / ",K348)</f>
        <v>Зеленко Алексей / Zelenko Aleksei / 1980</v>
      </c>
      <c r="J348" s="42" t="s">
        <v>1205</v>
      </c>
      <c r="K348" s="44">
        <v>1980</v>
      </c>
      <c r="L348" s="10">
        <v>34</v>
      </c>
      <c r="M348" s="24">
        <f>100-((L348-1)/D348)*100</f>
        <v>26.666666666666671</v>
      </c>
      <c r="N348" s="23">
        <f>SQRT(B348)*(M348)</f>
        <v>131.66962022003747</v>
      </c>
    </row>
    <row r="349" spans="1:14" ht="16.5" hidden="1" customHeight="1" x14ac:dyDescent="0.25">
      <c r="A349" s="34" t="s">
        <v>1151</v>
      </c>
      <c r="B349" s="26">
        <v>24.380000000000003</v>
      </c>
      <c r="C349" s="10" t="s">
        <v>132</v>
      </c>
      <c r="D349" s="10">
        <v>45</v>
      </c>
      <c r="E349" s="35" t="s">
        <v>114</v>
      </c>
      <c r="F349" s="35" t="s">
        <v>115</v>
      </c>
      <c r="G349" s="35" t="s">
        <v>455</v>
      </c>
      <c r="H349" s="35" t="s">
        <v>467</v>
      </c>
      <c r="I349" s="42" t="str">
        <f>CONCATENATE(E349," ",F349," / ",G349," ",H349," / ",K349)</f>
        <v>Чичин Юрий / CHichin IUrii / 1979</v>
      </c>
      <c r="J349" s="42" t="s">
        <v>805</v>
      </c>
      <c r="K349" s="44">
        <v>1979</v>
      </c>
      <c r="L349" s="10">
        <v>35</v>
      </c>
      <c r="M349" s="24">
        <f>100-((L349-1)/D349)*100</f>
        <v>24.444444444444443</v>
      </c>
      <c r="N349" s="23">
        <f>SQRT(B349)*(M349)</f>
        <v>120.69715186836765</v>
      </c>
    </row>
    <row r="350" spans="1:14" ht="16.5" hidden="1" customHeight="1" x14ac:dyDescent="0.25">
      <c r="A350" s="34" t="s">
        <v>1151</v>
      </c>
      <c r="B350" s="26">
        <v>24.380000000000003</v>
      </c>
      <c r="C350" s="10" t="s">
        <v>132</v>
      </c>
      <c r="D350" s="10">
        <v>45</v>
      </c>
      <c r="E350" s="35" t="s">
        <v>1191</v>
      </c>
      <c r="F350" s="35" t="s">
        <v>85</v>
      </c>
      <c r="G350" s="35" t="s">
        <v>1164</v>
      </c>
      <c r="H350" s="35" t="s">
        <v>182</v>
      </c>
      <c r="I350" s="42" t="str">
        <f>CONCATENATE(E350," ",F350," / ",G350," ",H350," / ",K350)</f>
        <v>Ступяк Андрей / Stupiak Andrei / 1979</v>
      </c>
      <c r="J350" s="42" t="s">
        <v>1206</v>
      </c>
      <c r="K350" s="44">
        <v>1979</v>
      </c>
      <c r="L350" s="10">
        <v>36</v>
      </c>
      <c r="M350" s="24">
        <f>100-((L350-1)/D350)*100</f>
        <v>22.222222222222214</v>
      </c>
      <c r="N350" s="23">
        <f>SQRT(B350)*(M350)</f>
        <v>109.72468351669784</v>
      </c>
    </row>
    <row r="351" spans="1:14" ht="16.5" hidden="1" customHeight="1" x14ac:dyDescent="0.25">
      <c r="A351" s="34" t="s">
        <v>1151</v>
      </c>
      <c r="B351" s="26">
        <v>24.380000000000003</v>
      </c>
      <c r="C351" s="10" t="s">
        <v>132</v>
      </c>
      <c r="D351" s="10">
        <v>45</v>
      </c>
      <c r="E351" s="35" t="s">
        <v>1165</v>
      </c>
      <c r="F351" s="35" t="s">
        <v>1031</v>
      </c>
      <c r="G351" s="35" t="s">
        <v>1183</v>
      </c>
      <c r="H351" s="35" t="s">
        <v>1085</v>
      </c>
      <c r="I351" s="42" t="str">
        <f>CONCATENATE(E351," ",F351," / ",G351," ",H351," / ",K351)</f>
        <v>Комар Артем / Komar Artem / 1998</v>
      </c>
      <c r="J351" s="42" t="s">
        <v>1207</v>
      </c>
      <c r="K351" s="44">
        <v>1998</v>
      </c>
      <c r="L351" s="10">
        <v>37</v>
      </c>
      <c r="M351" s="24">
        <f>100-((L351-1)/D351)*100</f>
        <v>20</v>
      </c>
      <c r="N351" s="23">
        <f>SQRT(B351)*(M351)</f>
        <v>98.752215165028076</v>
      </c>
    </row>
    <row r="352" spans="1:14" ht="16.5" hidden="1" customHeight="1" x14ac:dyDescent="0.25">
      <c r="A352" s="34" t="s">
        <v>1151</v>
      </c>
      <c r="B352" s="26">
        <v>24.380000000000003</v>
      </c>
      <c r="C352" s="10" t="s">
        <v>132</v>
      </c>
      <c r="D352" s="10">
        <v>45</v>
      </c>
      <c r="E352" s="35" t="s">
        <v>1189</v>
      </c>
      <c r="F352" s="35" t="s">
        <v>1190</v>
      </c>
      <c r="G352" s="35" t="s">
        <v>1166</v>
      </c>
      <c r="H352" s="35" t="s">
        <v>1167</v>
      </c>
      <c r="I352" s="42" t="str">
        <f>CONCATENATE(E352," ",F352," / ",G352," ",H352," / ",K352)</f>
        <v>Лакустов Алекс / Lakustov Alex / 1986</v>
      </c>
      <c r="J352" s="42" t="s">
        <v>1208</v>
      </c>
      <c r="K352" s="44">
        <v>1986</v>
      </c>
      <c r="L352" s="10">
        <v>38</v>
      </c>
      <c r="M352" s="24">
        <f>100-((L352-1)/D352)*100</f>
        <v>17.777777777777786</v>
      </c>
      <c r="N352" s="23">
        <f>SQRT(B352)*(M352)</f>
        <v>87.779746813358329</v>
      </c>
    </row>
    <row r="353" spans="1:14" ht="16.5" customHeight="1" x14ac:dyDescent="0.25">
      <c r="A353" s="34" t="s">
        <v>1151</v>
      </c>
      <c r="B353" s="26">
        <v>24.380000000000003</v>
      </c>
      <c r="C353" s="10" t="s">
        <v>132</v>
      </c>
      <c r="D353" s="10">
        <v>45</v>
      </c>
      <c r="E353" s="35" t="s">
        <v>288</v>
      </c>
      <c r="F353" s="35" t="s">
        <v>129</v>
      </c>
      <c r="G353" s="35" t="s">
        <v>622</v>
      </c>
      <c r="H353" s="35" t="s">
        <v>492</v>
      </c>
      <c r="I353" s="42" t="str">
        <f>CONCATENATE(E353," ",F353," / ",G353," ",H353," / ",K353)</f>
        <v>Кузьменок Денис / Kuzmenok Denis / 1979</v>
      </c>
      <c r="J353" s="42" t="s">
        <v>1209</v>
      </c>
      <c r="K353" s="44">
        <v>1979</v>
      </c>
      <c r="L353" s="10">
        <v>39</v>
      </c>
      <c r="M353" s="24">
        <f>100-((L353-1)/D353)*100</f>
        <v>15.555555555555557</v>
      </c>
      <c r="N353" s="23">
        <f>SQRT(B353)*(M353)</f>
        <v>76.807278461688512</v>
      </c>
    </row>
    <row r="354" spans="1:14" ht="16.5" hidden="1" customHeight="1" x14ac:dyDescent="0.25">
      <c r="A354" s="34" t="s">
        <v>1151</v>
      </c>
      <c r="B354" s="26">
        <v>24.380000000000003</v>
      </c>
      <c r="C354" s="10" t="s">
        <v>132</v>
      </c>
      <c r="D354" s="10">
        <v>45</v>
      </c>
      <c r="E354" s="35" t="s">
        <v>723</v>
      </c>
      <c r="F354" s="35" t="s">
        <v>82</v>
      </c>
      <c r="G354" s="35" t="s">
        <v>743</v>
      </c>
      <c r="H354" s="35" t="s">
        <v>436</v>
      </c>
      <c r="I354" s="42" t="str">
        <f>CONCATENATE(E354," ",F354," / ",G354," ",H354," / ",K354)</f>
        <v>Зуй Александр / Zui Aleksandr / 1980</v>
      </c>
      <c r="J354" s="42" t="s">
        <v>1210</v>
      </c>
      <c r="K354" s="44">
        <v>1980</v>
      </c>
      <c r="L354" s="10">
        <v>40</v>
      </c>
      <c r="M354" s="24">
        <f>100-((L354-1)/D354)*100</f>
        <v>13.333333333333329</v>
      </c>
      <c r="N354" s="23">
        <f>SQRT(B354)*(M354)</f>
        <v>65.834810110018694</v>
      </c>
    </row>
    <row r="355" spans="1:14" ht="16.5" hidden="1" customHeight="1" x14ac:dyDescent="0.25">
      <c r="A355" s="34" t="s">
        <v>1151</v>
      </c>
      <c r="B355" s="26">
        <v>24.380000000000003</v>
      </c>
      <c r="C355" s="10" t="s">
        <v>132</v>
      </c>
      <c r="D355" s="10">
        <v>45</v>
      </c>
      <c r="E355" s="35" t="s">
        <v>1168</v>
      </c>
      <c r="F355" s="35" t="s">
        <v>190</v>
      </c>
      <c r="G355" s="35" t="s">
        <v>1184</v>
      </c>
      <c r="H355" s="35" t="s">
        <v>286</v>
      </c>
      <c r="I355" s="42" t="str">
        <f>CONCATENATE(E355," ",F355," / ",G355," ",H355," / ",K355)</f>
        <v>Щербина Максим / SHCHerbina Maksim / 1976</v>
      </c>
      <c r="J355" s="42" t="s">
        <v>1211</v>
      </c>
      <c r="K355" s="44">
        <v>1976</v>
      </c>
      <c r="L355" s="10">
        <v>41</v>
      </c>
      <c r="M355" s="24">
        <f>100-((L355-1)/D355)*100</f>
        <v>11.111111111111114</v>
      </c>
      <c r="N355" s="23">
        <f>SQRT(B355)*(M355)</f>
        <v>54.862341758348954</v>
      </c>
    </row>
    <row r="356" spans="1:14" ht="16.5" hidden="1" customHeight="1" x14ac:dyDescent="0.25">
      <c r="A356" s="34" t="s">
        <v>1151</v>
      </c>
      <c r="B356" s="26">
        <v>24.380000000000003</v>
      </c>
      <c r="C356" s="10" t="s">
        <v>132</v>
      </c>
      <c r="D356" s="10">
        <v>45</v>
      </c>
      <c r="E356" s="35" t="s">
        <v>1169</v>
      </c>
      <c r="F356" s="35" t="s">
        <v>82</v>
      </c>
      <c r="G356" s="35" t="s">
        <v>1185</v>
      </c>
      <c r="H356" s="35" t="s">
        <v>436</v>
      </c>
      <c r="I356" s="42" t="str">
        <f>CONCATENATE(E356," ",F356," / ",G356," ",H356," / ",K356)</f>
        <v>Мейсак Александр / Meisak Aleksandr / 1989</v>
      </c>
      <c r="J356" s="42" t="s">
        <v>1212</v>
      </c>
      <c r="K356" s="44">
        <v>1989</v>
      </c>
      <c r="L356" s="10">
        <v>42</v>
      </c>
      <c r="M356" s="24">
        <f>100-((L356-1)/D356)*100</f>
        <v>8.8888888888888857</v>
      </c>
      <c r="N356" s="23">
        <f>SQRT(B356)*(M356)</f>
        <v>43.889873406679129</v>
      </c>
    </row>
    <row r="357" spans="1:14" ht="16.5" hidden="1" customHeight="1" x14ac:dyDescent="0.25">
      <c r="A357" s="34" t="s">
        <v>1151</v>
      </c>
      <c r="B357" s="26">
        <v>24.380000000000003</v>
      </c>
      <c r="C357" s="10" t="s">
        <v>132</v>
      </c>
      <c r="D357" s="10">
        <v>45</v>
      </c>
      <c r="E357" s="35" t="s">
        <v>1170</v>
      </c>
      <c r="F357" s="35" t="s">
        <v>1036</v>
      </c>
      <c r="G357" s="35" t="s">
        <v>1186</v>
      </c>
      <c r="H357" s="35" t="s">
        <v>1086</v>
      </c>
      <c r="I357" s="42" t="str">
        <f>CONCATENATE(E357," ",F357," / ",G357," ",H357," / ",K357)</f>
        <v>Самсонов Никита / Samsonov Nikita / 1989</v>
      </c>
      <c r="J357" s="42" t="s">
        <v>1213</v>
      </c>
      <c r="K357" s="44">
        <v>1989</v>
      </c>
      <c r="L357" s="10">
        <v>43</v>
      </c>
      <c r="M357" s="24">
        <f>100-((L357-1)/D357)*100</f>
        <v>6.6666666666666714</v>
      </c>
      <c r="N357" s="23">
        <f>SQRT(B357)*(M357)</f>
        <v>32.917405055009382</v>
      </c>
    </row>
    <row r="358" spans="1:14" ht="16.5" hidden="1" customHeight="1" x14ac:dyDescent="0.25">
      <c r="A358" s="34" t="s">
        <v>1151</v>
      </c>
      <c r="B358" s="26">
        <v>24.380000000000003</v>
      </c>
      <c r="C358" s="10" t="s">
        <v>132</v>
      </c>
      <c r="D358" s="10">
        <v>45</v>
      </c>
      <c r="E358" s="35" t="s">
        <v>218</v>
      </c>
      <c r="F358" s="35" t="s">
        <v>119</v>
      </c>
      <c r="G358" s="35" t="s">
        <v>543</v>
      </c>
      <c r="H358" s="35" t="s">
        <v>469</v>
      </c>
      <c r="I358" s="42" t="str">
        <f>CONCATENATE(E358," ",F358," / ",G358," ",H358," / ",K358)</f>
        <v>Славинский Дмитрий / Slavinskii Dmitrii / 1986</v>
      </c>
      <c r="J358" s="42" t="s">
        <v>867</v>
      </c>
      <c r="K358" s="44">
        <v>1986</v>
      </c>
      <c r="L358" s="10">
        <v>44</v>
      </c>
      <c r="M358" s="24">
        <f>100-((L358-1)/D358)*100</f>
        <v>4.4444444444444429</v>
      </c>
      <c r="N358" s="23">
        <f>SQRT(B358)*(M358)</f>
        <v>21.944936703339565</v>
      </c>
    </row>
    <row r="359" spans="1:14" ht="16.5" hidden="1" customHeight="1" x14ac:dyDescent="0.25">
      <c r="A359" s="34" t="s">
        <v>1151</v>
      </c>
      <c r="B359" s="26">
        <v>24.380000000000003</v>
      </c>
      <c r="C359" s="10" t="s">
        <v>132</v>
      </c>
      <c r="D359" s="10">
        <v>45</v>
      </c>
      <c r="E359" s="35" t="s">
        <v>1171</v>
      </c>
      <c r="F359" s="35" t="s">
        <v>85</v>
      </c>
      <c r="G359" s="35" t="s">
        <v>1187</v>
      </c>
      <c r="H359" s="35" t="s">
        <v>182</v>
      </c>
      <c r="I359" s="42" t="str">
        <f>CONCATENATE(E359," ",F359," / ",G359," ",H359," / ",K359)</f>
        <v>Коньшин Андрей / Konshin Andrei / 1988</v>
      </c>
      <c r="J359" s="42" t="s">
        <v>1214</v>
      </c>
      <c r="K359" s="44">
        <v>1988</v>
      </c>
      <c r="L359" s="10">
        <v>45</v>
      </c>
      <c r="M359" s="24">
        <f>100-((L359-1)/D359)*100</f>
        <v>2.2222222222222285</v>
      </c>
      <c r="N359" s="23">
        <f>SQRT(B359)*(M359)</f>
        <v>10.972468351669818</v>
      </c>
    </row>
    <row r="360" spans="1:14" ht="16.5" hidden="1" customHeight="1" x14ac:dyDescent="0.25">
      <c r="A360" s="34" t="s">
        <v>727</v>
      </c>
      <c r="B360" s="26">
        <v>13.88</v>
      </c>
      <c r="C360" s="10" t="s">
        <v>49</v>
      </c>
      <c r="D360" s="10">
        <v>26</v>
      </c>
      <c r="E360" s="35" t="s">
        <v>291</v>
      </c>
      <c r="F360" s="35" t="s">
        <v>165</v>
      </c>
      <c r="G360" s="35" t="s">
        <v>638</v>
      </c>
      <c r="H360" s="35" t="s">
        <v>504</v>
      </c>
      <c r="I360" s="42" t="str">
        <f>CONCATENATE(E360," ",F360," / ",G360," ",H360," / ",K360)</f>
        <v>Милинкевич Елена / Milinkevich Elena / 1977</v>
      </c>
      <c r="J360" s="42" t="s">
        <v>751</v>
      </c>
      <c r="K360" s="44">
        <v>1977</v>
      </c>
      <c r="L360" s="10">
        <v>1</v>
      </c>
      <c r="M360" s="24">
        <f>100-((L360-1)/D360)*100</f>
        <v>100</v>
      </c>
      <c r="N360" s="23">
        <f>SQRT(B360)*(M360)</f>
        <v>372.55872020394321</v>
      </c>
    </row>
    <row r="361" spans="1:14" ht="16.5" hidden="1" customHeight="1" x14ac:dyDescent="0.25">
      <c r="A361" s="34" t="s">
        <v>727</v>
      </c>
      <c r="B361" s="26">
        <v>13.88</v>
      </c>
      <c r="C361" s="10" t="s">
        <v>49</v>
      </c>
      <c r="D361" s="10">
        <v>26</v>
      </c>
      <c r="E361" s="35" t="s">
        <v>706</v>
      </c>
      <c r="F361" s="35" t="s">
        <v>76</v>
      </c>
      <c r="G361" s="35" t="s">
        <v>728</v>
      </c>
      <c r="H361" s="35" t="s">
        <v>433</v>
      </c>
      <c r="I361" s="42" t="str">
        <f>CONCATENATE(E361," ",F361," / ",G361," ",H361," / ",K361)</f>
        <v>Куцакова Татьяна / Kutsakova Tatiana / 1987</v>
      </c>
      <c r="J361" s="42" t="s">
        <v>752</v>
      </c>
      <c r="K361" s="44">
        <v>1987</v>
      </c>
      <c r="L361" s="10">
        <v>2</v>
      </c>
      <c r="M361" s="24">
        <f>100-((L361-1)/D361)*100</f>
        <v>96.15384615384616</v>
      </c>
      <c r="N361" s="23">
        <f>SQRT(B361)*(M361)</f>
        <v>358.2295386576377</v>
      </c>
    </row>
    <row r="362" spans="1:14" ht="16.5" hidden="1" customHeight="1" x14ac:dyDescent="0.25">
      <c r="A362" s="34" t="s">
        <v>727</v>
      </c>
      <c r="B362" s="26">
        <v>13.88</v>
      </c>
      <c r="C362" s="10" t="s">
        <v>49</v>
      </c>
      <c r="D362" s="10">
        <v>26</v>
      </c>
      <c r="E362" s="35" t="s">
        <v>707</v>
      </c>
      <c r="F362" s="35" t="s">
        <v>708</v>
      </c>
      <c r="G362" s="35" t="s">
        <v>729</v>
      </c>
      <c r="H362" s="35" t="s">
        <v>746</v>
      </c>
      <c r="I362" s="42" t="str">
        <f>CONCATENATE(E362," ",F362," / ",G362," ",H362," / ",K362)</f>
        <v>Тимошенко Алена / Timoshenko Alena / 1982</v>
      </c>
      <c r="J362" s="42" t="s">
        <v>753</v>
      </c>
      <c r="K362" s="44">
        <v>1982</v>
      </c>
      <c r="L362" s="10">
        <v>3</v>
      </c>
      <c r="M362" s="24">
        <f>100-((L362-1)/D362)*100</f>
        <v>92.307692307692307</v>
      </c>
      <c r="N362" s="23">
        <f>SQRT(B362)*(M362)</f>
        <v>343.90035711133214</v>
      </c>
    </row>
    <row r="363" spans="1:14" ht="16.5" hidden="1" customHeight="1" x14ac:dyDescent="0.25">
      <c r="A363" s="34" t="s">
        <v>727</v>
      </c>
      <c r="B363" s="26">
        <v>13.88</v>
      </c>
      <c r="C363" s="10" t="s">
        <v>49</v>
      </c>
      <c r="D363" s="10">
        <v>26</v>
      </c>
      <c r="E363" s="35" t="s">
        <v>302</v>
      </c>
      <c r="F363" s="35" t="s">
        <v>303</v>
      </c>
      <c r="G363" s="35" t="s">
        <v>600</v>
      </c>
      <c r="H363" s="35" t="s">
        <v>692</v>
      </c>
      <c r="I363" s="42" t="str">
        <f>CONCATENATE(E363," ",F363," / ",G363," ",H363," / ",K363)</f>
        <v>Едомская Вольга / Edomskaia Volga / 1987</v>
      </c>
      <c r="J363" s="42" t="s">
        <v>896</v>
      </c>
      <c r="K363" s="44">
        <v>1987</v>
      </c>
      <c r="L363" s="10">
        <v>4</v>
      </c>
      <c r="M363" s="24">
        <f>100-((L363-1)/D363)*100</f>
        <v>88.461538461538467</v>
      </c>
      <c r="N363" s="23">
        <f>SQRT(B363)*(M363)</f>
        <v>329.57117556502669</v>
      </c>
    </row>
    <row r="364" spans="1:14" ht="16.5" hidden="1" customHeight="1" x14ac:dyDescent="0.25">
      <c r="A364" s="34" t="s">
        <v>727</v>
      </c>
      <c r="B364" s="26">
        <v>13.88</v>
      </c>
      <c r="C364" s="10" t="s">
        <v>49</v>
      </c>
      <c r="D364" s="10">
        <v>26</v>
      </c>
      <c r="E364" s="35" t="s">
        <v>330</v>
      </c>
      <c r="F364" s="35" t="s">
        <v>331</v>
      </c>
      <c r="G364" s="35" t="s">
        <v>676</v>
      </c>
      <c r="H364" s="35" t="s">
        <v>353</v>
      </c>
      <c r="I364" s="42" t="str">
        <f>CONCATENATE(E364," ",F364," / ",G364," ",H364," / ",K364)</f>
        <v>Черкас Александра / CHerkas Aleksandra / 1992</v>
      </c>
      <c r="J364" s="42" t="s">
        <v>754</v>
      </c>
      <c r="K364" s="44">
        <v>1992</v>
      </c>
      <c r="L364" s="10">
        <v>5</v>
      </c>
      <c r="M364" s="24">
        <f>100-((L364-1)/D364)*100</f>
        <v>84.615384615384613</v>
      </c>
      <c r="N364" s="23">
        <f>SQRT(B364)*(M364)</f>
        <v>315.24199401872113</v>
      </c>
    </row>
    <row r="365" spans="1:14" ht="16.5" hidden="1" customHeight="1" x14ac:dyDescent="0.25">
      <c r="A365" s="34" t="s">
        <v>727</v>
      </c>
      <c r="B365" s="26">
        <v>13.88</v>
      </c>
      <c r="C365" s="10" t="s">
        <v>49</v>
      </c>
      <c r="D365" s="10">
        <v>26</v>
      </c>
      <c r="E365" s="35" t="s">
        <v>709</v>
      </c>
      <c r="F365" s="35" t="s">
        <v>299</v>
      </c>
      <c r="G365" s="35" t="s">
        <v>730</v>
      </c>
      <c r="H365" s="35" t="s">
        <v>691</v>
      </c>
      <c r="I365" s="42" t="str">
        <f>CONCATENATE(E365," ",F365," / ",G365," ",H365," / ",K365)</f>
        <v>Павловская Светлана / Pavlovskaia Svetlana / 1984</v>
      </c>
      <c r="J365" s="42" t="s">
        <v>755</v>
      </c>
      <c r="K365" s="44">
        <v>1984</v>
      </c>
      <c r="L365" s="10">
        <v>6</v>
      </c>
      <c r="M365" s="24">
        <f>100-((L365-1)/D365)*100</f>
        <v>80.769230769230774</v>
      </c>
      <c r="N365" s="23">
        <f>SQRT(B365)*(M365)</f>
        <v>300.91281247241568</v>
      </c>
    </row>
    <row r="366" spans="1:14" ht="16.5" hidden="1" customHeight="1" x14ac:dyDescent="0.25">
      <c r="A366" s="34" t="s">
        <v>727</v>
      </c>
      <c r="B366" s="26">
        <v>13.88</v>
      </c>
      <c r="C366" s="10" t="s">
        <v>49</v>
      </c>
      <c r="D366" s="10">
        <v>26</v>
      </c>
      <c r="E366" s="35" t="s">
        <v>710</v>
      </c>
      <c r="F366" s="35" t="s">
        <v>711</v>
      </c>
      <c r="G366" s="35" t="s">
        <v>731</v>
      </c>
      <c r="H366" s="35" t="s">
        <v>747</v>
      </c>
      <c r="I366" s="42" t="str">
        <f>CONCATENATE(E366," ",F366," / ",G366," ",H366," / ",K366)</f>
        <v>Телегина София / Telegina Sofiia / 1991</v>
      </c>
      <c r="J366" s="42" t="s">
        <v>756</v>
      </c>
      <c r="K366" s="44">
        <v>1991</v>
      </c>
      <c r="L366" s="10">
        <v>7</v>
      </c>
      <c r="M366" s="24">
        <f>100-((L366-1)/D366)*100</f>
        <v>76.92307692307692</v>
      </c>
      <c r="N366" s="23">
        <f>SQRT(B366)*(M366)</f>
        <v>286.58363092611012</v>
      </c>
    </row>
    <row r="367" spans="1:14" ht="16.5" hidden="1" customHeight="1" x14ac:dyDescent="0.25">
      <c r="A367" s="34" t="s">
        <v>727</v>
      </c>
      <c r="B367" s="26">
        <v>13.88</v>
      </c>
      <c r="C367" s="10" t="s">
        <v>49</v>
      </c>
      <c r="D367" s="10">
        <v>26</v>
      </c>
      <c r="E367" s="35" t="s">
        <v>712</v>
      </c>
      <c r="F367" s="35" t="s">
        <v>73</v>
      </c>
      <c r="G367" s="35" t="s">
        <v>732</v>
      </c>
      <c r="H367" s="35" t="s">
        <v>432</v>
      </c>
      <c r="I367" s="42" t="str">
        <f>CONCATENATE(E367," ",F367," / ",G367," ",H367," / ",K367)</f>
        <v>Недведская Лена / Nedvedskaia Lena / 1986</v>
      </c>
      <c r="J367" s="42" t="s">
        <v>757</v>
      </c>
      <c r="K367" s="44">
        <v>1986</v>
      </c>
      <c r="L367" s="10">
        <v>8</v>
      </c>
      <c r="M367" s="24">
        <f>100-((L367-1)/D367)*100</f>
        <v>73.07692307692308</v>
      </c>
      <c r="N367" s="23">
        <f>SQRT(B367)*(M367)</f>
        <v>272.25444937980467</v>
      </c>
    </row>
    <row r="368" spans="1:14" ht="16.5" hidden="1" customHeight="1" x14ac:dyDescent="0.25">
      <c r="A368" s="34" t="s">
        <v>727</v>
      </c>
      <c r="B368" s="26">
        <v>13.88</v>
      </c>
      <c r="C368" s="10" t="s">
        <v>49</v>
      </c>
      <c r="D368" s="10">
        <v>26</v>
      </c>
      <c r="E368" s="35" t="s">
        <v>569</v>
      </c>
      <c r="F368" s="35" t="s">
        <v>343</v>
      </c>
      <c r="G368" s="35" t="s">
        <v>733</v>
      </c>
      <c r="H368" s="35" t="s">
        <v>705</v>
      </c>
      <c r="I368" s="42" t="str">
        <f>CONCATENATE(E368," ",F368," / ",G368," ",H368," / ",K368)</f>
        <v>Гринько Анастасия / Grynko Anastasiia / 1993</v>
      </c>
      <c r="J368" s="42" t="s">
        <v>1279</v>
      </c>
      <c r="K368" s="44">
        <v>1993</v>
      </c>
      <c r="L368" s="10">
        <v>9</v>
      </c>
      <c r="M368" s="24">
        <f>100-((L368-1)/D368)*100</f>
        <v>69.230769230769226</v>
      </c>
      <c r="N368" s="23">
        <f>SQRT(B368)*(M368)</f>
        <v>257.92526783349911</v>
      </c>
    </row>
    <row r="369" spans="1:14" ht="16.5" hidden="1" customHeight="1" x14ac:dyDescent="0.25">
      <c r="A369" s="34" t="s">
        <v>727</v>
      </c>
      <c r="B369" s="26">
        <v>13.88</v>
      </c>
      <c r="C369" s="10" t="s">
        <v>49</v>
      </c>
      <c r="D369" s="10">
        <v>26</v>
      </c>
      <c r="E369" s="35" t="s">
        <v>568</v>
      </c>
      <c r="F369" s="35" t="s">
        <v>65</v>
      </c>
      <c r="G369" s="35" t="s">
        <v>338</v>
      </c>
      <c r="H369" s="35" t="s">
        <v>339</v>
      </c>
      <c r="I369" s="42" t="str">
        <f>CONCATENATE(E369," ",F369," / ",G369," ",H369," / ",K369)</f>
        <v>Гриб Екатерина / Grib Ekaterina / 1981</v>
      </c>
      <c r="J369" s="42" t="s">
        <v>758</v>
      </c>
      <c r="K369" s="44">
        <v>1981</v>
      </c>
      <c r="L369" s="10">
        <v>10</v>
      </c>
      <c r="M369" s="24">
        <f>100-((L369-1)/D369)*100</f>
        <v>65.384615384615387</v>
      </c>
      <c r="N369" s="23">
        <f>SQRT(B369)*(M369)</f>
        <v>243.59608628719363</v>
      </c>
    </row>
    <row r="370" spans="1:14" ht="16.5" hidden="1" customHeight="1" x14ac:dyDescent="0.25">
      <c r="A370" s="34" t="s">
        <v>727</v>
      </c>
      <c r="B370" s="26">
        <v>13.88</v>
      </c>
      <c r="C370" s="10" t="s">
        <v>49</v>
      </c>
      <c r="D370" s="10">
        <v>26</v>
      </c>
      <c r="E370" s="35" t="s">
        <v>336</v>
      </c>
      <c r="F370" s="35" t="s">
        <v>297</v>
      </c>
      <c r="G370" s="35" t="s">
        <v>650</v>
      </c>
      <c r="H370" s="35" t="s">
        <v>690</v>
      </c>
      <c r="I370" s="42" t="str">
        <f>CONCATENATE(E370," ",F370," / ",G370," ",H370," / ",K370)</f>
        <v>Полякова Анна / Poliakova Anna / 1987</v>
      </c>
      <c r="J370" s="42" t="s">
        <v>759</v>
      </c>
      <c r="K370" s="44">
        <v>1987</v>
      </c>
      <c r="L370" s="10">
        <v>11</v>
      </c>
      <c r="M370" s="24">
        <f>100-((L370-1)/D370)*100</f>
        <v>61.538461538461533</v>
      </c>
      <c r="N370" s="23">
        <f>SQRT(B370)*(M370)</f>
        <v>229.26690474088809</v>
      </c>
    </row>
    <row r="371" spans="1:14" ht="16.5" hidden="1" customHeight="1" x14ac:dyDescent="0.25">
      <c r="A371" s="34" t="s">
        <v>727</v>
      </c>
      <c r="B371" s="26">
        <v>13.88</v>
      </c>
      <c r="C371" s="10" t="s">
        <v>49</v>
      </c>
      <c r="D371" s="10">
        <v>26</v>
      </c>
      <c r="E371" s="35" t="s">
        <v>324</v>
      </c>
      <c r="F371" s="35" t="s">
        <v>325</v>
      </c>
      <c r="G371" s="35" t="s">
        <v>668</v>
      </c>
      <c r="H371" s="35" t="s">
        <v>701</v>
      </c>
      <c r="I371" s="42" t="str">
        <f>CONCATENATE(E371," ",F371," / ",G371," ",H371," / ",K371)</f>
        <v>Туровец Ольга / Turovets Olga / 1979</v>
      </c>
      <c r="J371" s="42" t="s">
        <v>760</v>
      </c>
      <c r="K371" s="44">
        <v>1979</v>
      </c>
      <c r="L371" s="10">
        <v>12</v>
      </c>
      <c r="M371" s="24">
        <f>100-((L371-1)/D371)*100</f>
        <v>57.692307692307693</v>
      </c>
      <c r="N371" s="23">
        <f>SQRT(B371)*(M371)</f>
        <v>214.93772319458262</v>
      </c>
    </row>
    <row r="372" spans="1:14" ht="16.5" hidden="1" customHeight="1" x14ac:dyDescent="0.25">
      <c r="A372" s="34" t="s">
        <v>727</v>
      </c>
      <c r="B372" s="26">
        <v>13.88</v>
      </c>
      <c r="C372" s="10" t="s">
        <v>49</v>
      </c>
      <c r="D372" s="10">
        <v>26</v>
      </c>
      <c r="E372" s="35" t="s">
        <v>713</v>
      </c>
      <c r="F372" s="35" t="s">
        <v>65</v>
      </c>
      <c r="G372" s="35" t="s">
        <v>734</v>
      </c>
      <c r="H372" s="35" t="s">
        <v>339</v>
      </c>
      <c r="I372" s="42" t="str">
        <f>CONCATENATE(E372," ",F372," / ",G372," ",H372," / ",K372)</f>
        <v>Тумашик Екатерина / Tumashik Ekaterina / 1984</v>
      </c>
      <c r="J372" s="42" t="s">
        <v>761</v>
      </c>
      <c r="K372" s="44">
        <v>1984</v>
      </c>
      <c r="L372" s="10">
        <v>13</v>
      </c>
      <c r="M372" s="24">
        <f>100-((L372-1)/D372)*100</f>
        <v>53.846153846153847</v>
      </c>
      <c r="N372" s="23">
        <f>SQRT(B372)*(M372)</f>
        <v>200.60854164827711</v>
      </c>
    </row>
    <row r="373" spans="1:14" ht="16.5" hidden="1" customHeight="1" x14ac:dyDescent="0.25">
      <c r="A373" s="34" t="s">
        <v>727</v>
      </c>
      <c r="B373" s="26">
        <v>13.88</v>
      </c>
      <c r="C373" s="10" t="s">
        <v>49</v>
      </c>
      <c r="D373" s="10">
        <v>26</v>
      </c>
      <c r="E373" s="35" t="s">
        <v>714</v>
      </c>
      <c r="F373" s="35" t="s">
        <v>715</v>
      </c>
      <c r="G373" s="35" t="s">
        <v>735</v>
      </c>
      <c r="H373" s="35" t="s">
        <v>748</v>
      </c>
      <c r="I373" s="42" t="str">
        <f>CONCATENATE(E373," ",F373," / ",G373," ",H373," / ",K373)</f>
        <v>Торопова Мария / Toropova Mariia / 1989</v>
      </c>
      <c r="J373" s="42" t="s">
        <v>762</v>
      </c>
      <c r="K373" s="44">
        <v>1989</v>
      </c>
      <c r="L373" s="10">
        <v>14</v>
      </c>
      <c r="M373" s="24">
        <f>100-((L373-1)/D373)*100</f>
        <v>50</v>
      </c>
      <c r="N373" s="23">
        <f>SQRT(B373)*(M373)</f>
        <v>186.2793601019716</v>
      </c>
    </row>
    <row r="374" spans="1:14" ht="16.5" hidden="1" customHeight="1" x14ac:dyDescent="0.25">
      <c r="A374" s="34" t="s">
        <v>727</v>
      </c>
      <c r="B374" s="26">
        <v>13.88</v>
      </c>
      <c r="C374" s="10" t="s">
        <v>49</v>
      </c>
      <c r="D374" s="10">
        <v>26</v>
      </c>
      <c r="E374" s="35" t="s">
        <v>716</v>
      </c>
      <c r="F374" s="35" t="s">
        <v>715</v>
      </c>
      <c r="G374" s="35" t="s">
        <v>736</v>
      </c>
      <c r="H374" s="35" t="s">
        <v>748</v>
      </c>
      <c r="I374" s="42" t="str">
        <f>CONCATENATE(E374," ",F374," / ",G374," ",H374," / ",K374)</f>
        <v>Дунаева Мария / Dunaeva Mariia / 1983</v>
      </c>
      <c r="J374" s="42" t="s">
        <v>763</v>
      </c>
      <c r="K374" s="44">
        <v>1983</v>
      </c>
      <c r="L374" s="10">
        <v>15</v>
      </c>
      <c r="M374" s="24">
        <f>100-((L374-1)/D374)*100</f>
        <v>46.153846153846153</v>
      </c>
      <c r="N374" s="23">
        <f>SQRT(B374)*(M374)</f>
        <v>171.95017855566607</v>
      </c>
    </row>
    <row r="375" spans="1:14" ht="16.5" hidden="1" customHeight="1" x14ac:dyDescent="0.25">
      <c r="A375" s="34" t="s">
        <v>727</v>
      </c>
      <c r="B375" s="26">
        <v>13.88</v>
      </c>
      <c r="C375" s="10" t="s">
        <v>49</v>
      </c>
      <c r="D375" s="10">
        <v>26</v>
      </c>
      <c r="E375" s="35" t="s">
        <v>717</v>
      </c>
      <c r="F375" s="35" t="s">
        <v>297</v>
      </c>
      <c r="G375" s="35" t="s">
        <v>737</v>
      </c>
      <c r="H375" s="35" t="s">
        <v>690</v>
      </c>
      <c r="I375" s="42" t="str">
        <f>CONCATENATE(E375," ",F375," / ",G375," ",H375," / ",K375)</f>
        <v>Кожемякина Анна / Kozhemiakina Anna / 1991</v>
      </c>
      <c r="J375" s="42" t="s">
        <v>764</v>
      </c>
      <c r="K375" s="44">
        <v>1991</v>
      </c>
      <c r="L375" s="10">
        <v>16</v>
      </c>
      <c r="M375" s="24">
        <f>100-((L375-1)/D375)*100</f>
        <v>42.307692307692314</v>
      </c>
      <c r="N375" s="23">
        <f>SQRT(B375)*(M375)</f>
        <v>157.62099700936059</v>
      </c>
    </row>
    <row r="376" spans="1:14" ht="16.5" hidden="1" customHeight="1" x14ac:dyDescent="0.25">
      <c r="A376" s="34" t="s">
        <v>727</v>
      </c>
      <c r="B376" s="26">
        <v>13.88</v>
      </c>
      <c r="C376" s="10" t="s">
        <v>49</v>
      </c>
      <c r="D376" s="10">
        <v>26</v>
      </c>
      <c r="E376" s="35" t="s">
        <v>718</v>
      </c>
      <c r="F376" s="35" t="s">
        <v>76</v>
      </c>
      <c r="G376" s="35" t="s">
        <v>738</v>
      </c>
      <c r="H376" s="35" t="s">
        <v>433</v>
      </c>
      <c r="I376" s="42" t="str">
        <f>CONCATENATE(E376," ",F376," / ",G376," ",H376," / ",K376)</f>
        <v>Войтович Татьяна / Voitovich Tatiana / 1986</v>
      </c>
      <c r="J376" s="42" t="s">
        <v>765</v>
      </c>
      <c r="K376" s="44">
        <v>1986</v>
      </c>
      <c r="L376" s="10">
        <v>17</v>
      </c>
      <c r="M376" s="24">
        <f>100-((L376-1)/D376)*100</f>
        <v>38.46153846153846</v>
      </c>
      <c r="N376" s="23">
        <f>SQRT(B376)*(M376)</f>
        <v>143.29181546305506</v>
      </c>
    </row>
    <row r="377" spans="1:14" ht="16.5" hidden="1" customHeight="1" x14ac:dyDescent="0.25">
      <c r="A377" s="34" t="s">
        <v>727</v>
      </c>
      <c r="B377" s="26">
        <v>13.88</v>
      </c>
      <c r="C377" s="10" t="s">
        <v>49</v>
      </c>
      <c r="D377" s="10">
        <v>26</v>
      </c>
      <c r="E377" s="35" t="s">
        <v>345</v>
      </c>
      <c r="F377" s="35" t="s">
        <v>301</v>
      </c>
      <c r="G377" s="35" t="s">
        <v>604</v>
      </c>
      <c r="H377" s="35" t="s">
        <v>694</v>
      </c>
      <c r="I377" s="42" t="str">
        <f>CONCATENATE(E377," ",F377," / ",G377," ",H377," / ",K377)</f>
        <v>Жучина Катерина / ZHuchina Katerina / 1986</v>
      </c>
      <c r="J377" s="42" t="s">
        <v>766</v>
      </c>
      <c r="K377" s="44">
        <v>1986</v>
      </c>
      <c r="L377" s="10">
        <v>18</v>
      </c>
      <c r="M377" s="24">
        <f>100-((L377-1)/D377)*100</f>
        <v>34.615384615384613</v>
      </c>
      <c r="N377" s="23">
        <f>SQRT(B377)*(M377)</f>
        <v>128.96263391674955</v>
      </c>
    </row>
    <row r="378" spans="1:14" ht="16.5" hidden="1" customHeight="1" x14ac:dyDescent="0.25">
      <c r="A378" s="34" t="s">
        <v>727</v>
      </c>
      <c r="B378" s="26">
        <v>13.88</v>
      </c>
      <c r="C378" s="10" t="s">
        <v>49</v>
      </c>
      <c r="D378" s="10">
        <v>26</v>
      </c>
      <c r="E378" s="35" t="s">
        <v>719</v>
      </c>
      <c r="F378" s="35" t="s">
        <v>293</v>
      </c>
      <c r="G378" s="35" t="s">
        <v>739</v>
      </c>
      <c r="H378" s="35" t="s">
        <v>689</v>
      </c>
      <c r="I378" s="42" t="str">
        <f>CONCATENATE(E378," ",F378," / ",G378," ",H378," / ",K378)</f>
        <v>Левчук Ирина / Levchuk Irina / 1974</v>
      </c>
      <c r="J378" s="42" t="s">
        <v>767</v>
      </c>
      <c r="K378" s="44">
        <v>1974</v>
      </c>
      <c r="L378" s="10">
        <v>19</v>
      </c>
      <c r="M378" s="24">
        <f>100-((L378-1)/D378)*100</f>
        <v>30.769230769230774</v>
      </c>
      <c r="N378" s="23">
        <f>SQRT(B378)*(M378)</f>
        <v>114.63345237044408</v>
      </c>
    </row>
    <row r="379" spans="1:14" ht="16.5" hidden="1" customHeight="1" x14ac:dyDescent="0.25">
      <c r="A379" s="34" t="s">
        <v>727</v>
      </c>
      <c r="B379" s="26">
        <v>13.88</v>
      </c>
      <c r="C379" s="10" t="s">
        <v>49</v>
      </c>
      <c r="D379" s="10">
        <v>26</v>
      </c>
      <c r="E379" s="35" t="s">
        <v>720</v>
      </c>
      <c r="F379" s="35" t="s">
        <v>314</v>
      </c>
      <c r="G379" s="35" t="s">
        <v>740</v>
      </c>
      <c r="H379" s="35" t="s">
        <v>688</v>
      </c>
      <c r="I379" s="42" t="str">
        <f>CONCATENATE(E379," ",F379," / ",G379," ",H379," / ",K379)</f>
        <v>Казак Наталья / Kazak Natalia / 1979</v>
      </c>
      <c r="J379" s="42" t="s">
        <v>768</v>
      </c>
      <c r="K379" s="44">
        <v>1979</v>
      </c>
      <c r="L379" s="10">
        <v>20</v>
      </c>
      <c r="M379" s="24">
        <f>100-((L379-1)/D379)*100</f>
        <v>26.923076923076934</v>
      </c>
      <c r="N379" s="23">
        <f>SQRT(B379)*(M379)</f>
        <v>100.30427082413858</v>
      </c>
    </row>
    <row r="380" spans="1:14" ht="16.5" hidden="1" customHeight="1" x14ac:dyDescent="0.25">
      <c r="A380" s="34" t="s">
        <v>727</v>
      </c>
      <c r="B380" s="26">
        <v>13.88</v>
      </c>
      <c r="C380" s="10" t="s">
        <v>49</v>
      </c>
      <c r="D380" s="10">
        <v>26</v>
      </c>
      <c r="E380" s="35" t="s">
        <v>721</v>
      </c>
      <c r="F380" s="35" t="s">
        <v>165</v>
      </c>
      <c r="G380" s="35" t="s">
        <v>741</v>
      </c>
      <c r="H380" s="35" t="s">
        <v>504</v>
      </c>
      <c r="I380" s="42" t="str">
        <f>CONCATENATE(E380," ",F380," / ",G380," ",H380," / ",K380)</f>
        <v>Фамичёва Елена / Famicheva Elena / 1993</v>
      </c>
      <c r="J380" s="42" t="s">
        <v>769</v>
      </c>
      <c r="K380" s="44">
        <v>1993</v>
      </c>
      <c r="L380" s="10">
        <v>21</v>
      </c>
      <c r="M380" s="24">
        <f>100-((L380-1)/D380)*100</f>
        <v>23.076923076923066</v>
      </c>
      <c r="N380" s="23">
        <f>SQRT(B380)*(M380)</f>
        <v>85.975089277833007</v>
      </c>
    </row>
    <row r="381" spans="1:14" ht="16.5" hidden="1" customHeight="1" x14ac:dyDescent="0.25">
      <c r="A381" s="34" t="s">
        <v>727</v>
      </c>
      <c r="B381" s="26">
        <v>13.88</v>
      </c>
      <c r="C381" s="10" t="s">
        <v>49</v>
      </c>
      <c r="D381" s="10">
        <v>26</v>
      </c>
      <c r="E381" s="35" t="s">
        <v>722</v>
      </c>
      <c r="F381" s="35" t="s">
        <v>314</v>
      </c>
      <c r="G381" s="35" t="s">
        <v>742</v>
      </c>
      <c r="H381" s="35" t="s">
        <v>688</v>
      </c>
      <c r="I381" s="42" t="str">
        <f>CONCATENATE(E381," ",F381," / ",G381," ",H381," / ",K381)</f>
        <v>Гончарик Наталья / Goncharik Natalia / 1991</v>
      </c>
      <c r="J381" s="42" t="s">
        <v>770</v>
      </c>
      <c r="K381" s="44">
        <v>1991</v>
      </c>
      <c r="L381" s="10">
        <v>22</v>
      </c>
      <c r="M381" s="24">
        <f>100-((L381-1)/D381)*100</f>
        <v>19.230769230769226</v>
      </c>
      <c r="N381" s="23">
        <f>SQRT(B381)*(M381)</f>
        <v>71.645907731527515</v>
      </c>
    </row>
    <row r="382" spans="1:14" ht="16.5" hidden="1" customHeight="1" x14ac:dyDescent="0.25">
      <c r="A382" s="34" t="s">
        <v>727</v>
      </c>
      <c r="B382" s="26">
        <v>13.88</v>
      </c>
      <c r="C382" s="10" t="s">
        <v>49</v>
      </c>
      <c r="D382" s="10">
        <v>26</v>
      </c>
      <c r="E382" s="35" t="s">
        <v>723</v>
      </c>
      <c r="F382" s="35" t="s">
        <v>724</v>
      </c>
      <c r="G382" s="35" t="s">
        <v>743</v>
      </c>
      <c r="H382" s="35" t="s">
        <v>749</v>
      </c>
      <c r="I382" s="42" t="str">
        <f>CONCATENATE(E382," ",F382," / ",G382," ",H382," / ",K382)</f>
        <v>Зуй Марина / Zui Marina / 1984</v>
      </c>
      <c r="J382" s="42" t="s">
        <v>771</v>
      </c>
      <c r="K382" s="44">
        <v>1984</v>
      </c>
      <c r="L382" s="10">
        <v>23</v>
      </c>
      <c r="M382" s="24">
        <f>100-((L382-1)/D382)*100</f>
        <v>15.384615384615387</v>
      </c>
      <c r="N382" s="23">
        <f>SQRT(B382)*(M382)</f>
        <v>57.316726185222038</v>
      </c>
    </row>
    <row r="383" spans="1:14" ht="16.5" hidden="1" customHeight="1" x14ac:dyDescent="0.25">
      <c r="A383" s="34" t="s">
        <v>727</v>
      </c>
      <c r="B383" s="26">
        <v>13.88</v>
      </c>
      <c r="C383" s="10" t="s">
        <v>49</v>
      </c>
      <c r="D383" s="10">
        <v>26</v>
      </c>
      <c r="E383" s="35" t="s">
        <v>354</v>
      </c>
      <c r="F383" s="35" t="s">
        <v>314</v>
      </c>
      <c r="G383" s="35" t="s">
        <v>626</v>
      </c>
      <c r="H383" s="35" t="s">
        <v>688</v>
      </c>
      <c r="I383" s="42" t="str">
        <f>CONCATENATE(E383," ",F383," / ",G383," ",H383," / ",K383)</f>
        <v>Ладутько Наталья / Ladutko Natalia / 1974</v>
      </c>
      <c r="J383" s="42" t="s">
        <v>772</v>
      </c>
      <c r="K383" s="44">
        <v>1974</v>
      </c>
      <c r="L383" s="10">
        <v>24</v>
      </c>
      <c r="M383" s="24">
        <f>100-((L383-1)/D383)*100</f>
        <v>11.538461538461547</v>
      </c>
      <c r="N383" s="23">
        <f>SQRT(B383)*(M383)</f>
        <v>42.987544638916553</v>
      </c>
    </row>
    <row r="384" spans="1:14" ht="16.5" hidden="1" customHeight="1" x14ac:dyDescent="0.25">
      <c r="A384" s="34" t="s">
        <v>727</v>
      </c>
      <c r="B384" s="26">
        <v>13.88</v>
      </c>
      <c r="C384" s="10" t="s">
        <v>49</v>
      </c>
      <c r="D384" s="10">
        <v>26</v>
      </c>
      <c r="E384" s="35" t="s">
        <v>725</v>
      </c>
      <c r="F384" s="35" t="s">
        <v>69</v>
      </c>
      <c r="G384" s="35" t="s">
        <v>744</v>
      </c>
      <c r="H384" s="35" t="s">
        <v>430</v>
      </c>
      <c r="I384" s="42" t="str">
        <f>CONCATENATE(E384," ",F384," / ",G384," ",H384," / ",K384)</f>
        <v>Гарбуз Алла / Garbuz Alla / 1969</v>
      </c>
      <c r="J384" s="42" t="s">
        <v>773</v>
      </c>
      <c r="K384" s="44">
        <v>1969</v>
      </c>
      <c r="L384" s="10">
        <v>25</v>
      </c>
      <c r="M384" s="24">
        <f>100-((L384-1)/D384)*100</f>
        <v>7.6923076923076934</v>
      </c>
      <c r="N384" s="23">
        <f>SQRT(B384)*(M384)</f>
        <v>28.658363092611019</v>
      </c>
    </row>
    <row r="385" spans="1:14" ht="16.5" hidden="1" customHeight="1" x14ac:dyDescent="0.25">
      <c r="A385" s="34" t="s">
        <v>727</v>
      </c>
      <c r="B385" s="26">
        <v>13.88</v>
      </c>
      <c r="C385" s="10" t="s">
        <v>49</v>
      </c>
      <c r="D385" s="10">
        <v>26</v>
      </c>
      <c r="E385" s="35" t="s">
        <v>726</v>
      </c>
      <c r="F385" s="35" t="s">
        <v>724</v>
      </c>
      <c r="G385" s="35" t="s">
        <v>745</v>
      </c>
      <c r="H385" s="35" t="s">
        <v>749</v>
      </c>
      <c r="I385" s="42" t="str">
        <f>CONCATENATE(E385," ",F385," / ",G385," ",H385," / ",K385)</f>
        <v>Карабанькова Марина / Karabankova Marina / 1989</v>
      </c>
      <c r="J385" s="42" t="s">
        <v>774</v>
      </c>
      <c r="K385" s="44">
        <v>1989</v>
      </c>
      <c r="L385" s="10">
        <v>26</v>
      </c>
      <c r="M385" s="24">
        <f>100-((L385-1)/D385)*100</f>
        <v>3.8461538461538396</v>
      </c>
      <c r="N385" s="23">
        <f>SQRT(B385)*(M385)</f>
        <v>14.329181546305483</v>
      </c>
    </row>
    <row r="386" spans="1:14" ht="16.5" hidden="1" customHeight="1" x14ac:dyDescent="0.25">
      <c r="A386" s="34" t="s">
        <v>727</v>
      </c>
      <c r="B386" s="26">
        <v>13.88</v>
      </c>
      <c r="C386" s="10" t="s">
        <v>132</v>
      </c>
      <c r="D386" s="10">
        <v>56</v>
      </c>
      <c r="E386" s="35" t="s">
        <v>996</v>
      </c>
      <c r="F386" s="35" t="s">
        <v>997</v>
      </c>
      <c r="G386" s="35" t="s">
        <v>1042</v>
      </c>
      <c r="H386" s="35" t="s">
        <v>1079</v>
      </c>
      <c r="I386" s="42" t="str">
        <f>CONCATENATE(E386," ",F386," / ",G386," ",H386," / ",K386)</f>
        <v>Лещевич Валерий / Leshchevich Valerii / 1989</v>
      </c>
      <c r="J386" s="42" t="s">
        <v>1088</v>
      </c>
      <c r="K386" s="44">
        <v>1989</v>
      </c>
      <c r="L386" s="10">
        <v>1</v>
      </c>
      <c r="M386" s="24">
        <f>100-((L386-1)/D386)*100</f>
        <v>100</v>
      </c>
      <c r="N386" s="23">
        <f>SQRT(B386)*(M386)</f>
        <v>372.55872020394321</v>
      </c>
    </row>
    <row r="387" spans="1:14" ht="16.5" hidden="1" customHeight="1" x14ac:dyDescent="0.25">
      <c r="A387" s="34" t="s">
        <v>727</v>
      </c>
      <c r="B387" s="26">
        <v>13.88</v>
      </c>
      <c r="C387" s="10" t="s">
        <v>132</v>
      </c>
      <c r="D387" s="10">
        <v>56</v>
      </c>
      <c r="E387" s="35" t="s">
        <v>998</v>
      </c>
      <c r="F387" s="35" t="s">
        <v>119</v>
      </c>
      <c r="G387" s="35" t="s">
        <v>1043</v>
      </c>
      <c r="H387" s="35" t="s">
        <v>469</v>
      </c>
      <c r="I387" s="42" t="str">
        <f>CONCATENATE(E387," ",F387," / ",G387," ",H387," / ",K387)</f>
        <v>Мартынов Дмитрий / Martynov Dmitrii / 1984</v>
      </c>
      <c r="J387" s="42" t="s">
        <v>1089</v>
      </c>
      <c r="K387" s="44">
        <v>1984</v>
      </c>
      <c r="L387" s="10">
        <v>2</v>
      </c>
      <c r="M387" s="24">
        <f>100-((L387-1)/D387)*100</f>
        <v>98.214285714285708</v>
      </c>
      <c r="N387" s="23">
        <f>SQRT(B387)*(M387)</f>
        <v>365.90588591458703</v>
      </c>
    </row>
    <row r="388" spans="1:14" ht="16.5" hidden="1" customHeight="1" x14ac:dyDescent="0.25">
      <c r="A388" s="34" t="s">
        <v>727</v>
      </c>
      <c r="B388" s="26">
        <v>13.88</v>
      </c>
      <c r="C388" s="10" t="s">
        <v>132</v>
      </c>
      <c r="D388" s="10">
        <v>56</v>
      </c>
      <c r="E388" s="35" t="s">
        <v>359</v>
      </c>
      <c r="F388" s="35" t="s">
        <v>119</v>
      </c>
      <c r="G388" s="35" t="s">
        <v>593</v>
      </c>
      <c r="H388" s="35" t="s">
        <v>469</v>
      </c>
      <c r="I388" s="42" t="str">
        <f>CONCATENATE(E388," ",F388," / ",G388," ",H388," / ",K388)</f>
        <v>Гидлевский Дмитрий / Gidlevskii Dmitrii / 1986</v>
      </c>
      <c r="J388" s="42" t="s">
        <v>944</v>
      </c>
      <c r="K388" s="44">
        <v>1986</v>
      </c>
      <c r="L388" s="10">
        <v>3</v>
      </c>
      <c r="M388" s="24">
        <f>100-((L388-1)/D388)*100</f>
        <v>96.428571428571431</v>
      </c>
      <c r="N388" s="23">
        <f>SQRT(B388)*(M388)</f>
        <v>359.25305162523091</v>
      </c>
    </row>
    <row r="389" spans="1:14" ht="16.5" hidden="1" customHeight="1" x14ac:dyDescent="0.25">
      <c r="A389" s="34" t="s">
        <v>727</v>
      </c>
      <c r="B389" s="26">
        <v>13.88</v>
      </c>
      <c r="C389" s="10" t="s">
        <v>132</v>
      </c>
      <c r="D389" s="10">
        <v>56</v>
      </c>
      <c r="E389" s="35" t="s">
        <v>364</v>
      </c>
      <c r="F389" s="35" t="s">
        <v>231</v>
      </c>
      <c r="G389" s="35" t="s">
        <v>614</v>
      </c>
      <c r="H389" s="35" t="s">
        <v>557</v>
      </c>
      <c r="I389" s="42" t="str">
        <f>CONCATENATE(E389," ",F389," / ",G389," ",H389," / ",K389)</f>
        <v>Католиков Роман / Katolikov Roman / 1985</v>
      </c>
      <c r="J389" s="42" t="s">
        <v>950</v>
      </c>
      <c r="K389" s="44">
        <v>1985</v>
      </c>
      <c r="L389" s="10">
        <v>4</v>
      </c>
      <c r="M389" s="24">
        <f>100-((L389-1)/D389)*100</f>
        <v>94.642857142857139</v>
      </c>
      <c r="N389" s="23">
        <f>SQRT(B389)*(M389)</f>
        <v>352.60021733587479</v>
      </c>
    </row>
    <row r="390" spans="1:14" ht="16.5" hidden="1" customHeight="1" x14ac:dyDescent="0.25">
      <c r="A390" s="34" t="s">
        <v>727</v>
      </c>
      <c r="B390" s="26">
        <v>13.88</v>
      </c>
      <c r="C390" s="10" t="s">
        <v>132</v>
      </c>
      <c r="D390" s="10">
        <v>56</v>
      </c>
      <c r="E390" s="35" t="s">
        <v>999</v>
      </c>
      <c r="F390" s="35" t="s">
        <v>1000</v>
      </c>
      <c r="G390" s="35" t="s">
        <v>1044</v>
      </c>
      <c r="H390" s="35" t="s">
        <v>1080</v>
      </c>
      <c r="I390" s="42" t="str">
        <f>CONCATENATE(E390," ",F390," / ",G390," ",H390," / ",K390)</f>
        <v>Гамидов Тимур / Gamidov Timur / 1996</v>
      </c>
      <c r="J390" s="42" t="s">
        <v>1090</v>
      </c>
      <c r="K390" s="44">
        <v>1996</v>
      </c>
      <c r="L390" s="10">
        <v>5</v>
      </c>
      <c r="M390" s="24">
        <f>100-((L390-1)/D390)*100</f>
        <v>92.857142857142861</v>
      </c>
      <c r="N390" s="23">
        <f>SQRT(B390)*(M390)</f>
        <v>345.94738304651867</v>
      </c>
    </row>
    <row r="391" spans="1:14" ht="16.5" hidden="1" customHeight="1" x14ac:dyDescent="0.25">
      <c r="A391" s="34" t="s">
        <v>727</v>
      </c>
      <c r="B391" s="26">
        <v>13.88</v>
      </c>
      <c r="C391" s="10" t="s">
        <v>132</v>
      </c>
      <c r="D391" s="10">
        <v>56</v>
      </c>
      <c r="E391" s="35" t="s">
        <v>361</v>
      </c>
      <c r="F391" s="35" t="s">
        <v>362</v>
      </c>
      <c r="G391" s="35" t="s">
        <v>672</v>
      </c>
      <c r="H391" s="35" t="s">
        <v>703</v>
      </c>
      <c r="I391" s="42" t="str">
        <f>CONCATENATE(E391," ",F391," / ",G391," ",H391," / ",K391)</f>
        <v>Хорошавин Вячеслав / KHoroshavin Viacheslav / 1985</v>
      </c>
      <c r="J391" s="42" t="s">
        <v>1091</v>
      </c>
      <c r="K391" s="44">
        <v>1985</v>
      </c>
      <c r="L391" s="10">
        <v>5</v>
      </c>
      <c r="M391" s="24">
        <f>100-((L391-1)/D391)*100</f>
        <v>92.857142857142861</v>
      </c>
      <c r="N391" s="23">
        <f>SQRT(B391)*(M391)</f>
        <v>345.94738304651867</v>
      </c>
    </row>
    <row r="392" spans="1:14" ht="16.5" hidden="1" customHeight="1" x14ac:dyDescent="0.25">
      <c r="A392" s="34" t="s">
        <v>727</v>
      </c>
      <c r="B392" s="26">
        <v>13.88</v>
      </c>
      <c r="C392" s="10" t="s">
        <v>132</v>
      </c>
      <c r="D392" s="10">
        <v>56</v>
      </c>
      <c r="E392" s="35" t="s">
        <v>363</v>
      </c>
      <c r="F392" s="35" t="s">
        <v>95</v>
      </c>
      <c r="G392" s="35" t="s">
        <v>603</v>
      </c>
      <c r="H392" s="35" t="s">
        <v>241</v>
      </c>
      <c r="I392" s="42" t="str">
        <f>CONCATENATE(E392," ",F392," / ",G392," ",H392," / ",K392)</f>
        <v>Жучин Алексей / ZHuchin Aleksei / 1983</v>
      </c>
      <c r="J392" s="42" t="s">
        <v>948</v>
      </c>
      <c r="K392" s="44">
        <v>1983</v>
      </c>
      <c r="L392" s="10">
        <v>7</v>
      </c>
      <c r="M392" s="24">
        <f>100-((L392-1)/D392)*100</f>
        <v>89.285714285714292</v>
      </c>
      <c r="N392" s="23">
        <f>SQRT(B392)*(M392)</f>
        <v>332.64171446780642</v>
      </c>
    </row>
    <row r="393" spans="1:14" ht="16.5" hidden="1" customHeight="1" x14ac:dyDescent="0.25">
      <c r="A393" s="34" t="s">
        <v>727</v>
      </c>
      <c r="B393" s="26">
        <v>13.88</v>
      </c>
      <c r="C393" s="10" t="s">
        <v>132</v>
      </c>
      <c r="D393" s="10">
        <v>56</v>
      </c>
      <c r="E393" s="35" t="s">
        <v>1001</v>
      </c>
      <c r="F393" s="35" t="s">
        <v>91</v>
      </c>
      <c r="G393" s="35" t="s">
        <v>1045</v>
      </c>
      <c r="H393" s="35" t="s">
        <v>204</v>
      </c>
      <c r="I393" s="42" t="str">
        <f>CONCATENATE(E393," ",F393," / ",G393," ",H393," / ",K393)</f>
        <v>Кондяр Павел / Kondiar Pavel / 1993</v>
      </c>
      <c r="J393" s="42" t="s">
        <v>1092</v>
      </c>
      <c r="K393" s="44">
        <v>1993</v>
      </c>
      <c r="L393" s="10">
        <v>8</v>
      </c>
      <c r="M393" s="24">
        <f>100-((L393-1)/D393)*100</f>
        <v>87.5</v>
      </c>
      <c r="N393" s="23">
        <f>SQRT(B393)*(M393)</f>
        <v>325.9888801784503</v>
      </c>
    </row>
    <row r="394" spans="1:14" ht="16.5" hidden="1" customHeight="1" x14ac:dyDescent="0.25">
      <c r="A394" s="34" t="s">
        <v>727</v>
      </c>
      <c r="B394" s="26">
        <v>13.88</v>
      </c>
      <c r="C394" s="10" t="s">
        <v>132</v>
      </c>
      <c r="D394" s="10">
        <v>56</v>
      </c>
      <c r="E394" s="35" t="s">
        <v>529</v>
      </c>
      <c r="F394" s="35" t="s">
        <v>91</v>
      </c>
      <c r="G394" s="35" t="s">
        <v>203</v>
      </c>
      <c r="H394" s="35" t="s">
        <v>204</v>
      </c>
      <c r="I394" s="42" t="str">
        <f>CONCATENATE(E394," ",F394," / ",G394," ",H394," / ",K394)</f>
        <v>Орловский Павел / Arlouski Pavel / 1989</v>
      </c>
      <c r="J394" s="42" t="s">
        <v>855</v>
      </c>
      <c r="K394" s="44">
        <v>1989</v>
      </c>
      <c r="L394" s="10">
        <v>9</v>
      </c>
      <c r="M394" s="24">
        <f>100-((L394-1)/D394)*100</f>
        <v>85.714285714285722</v>
      </c>
      <c r="N394" s="23">
        <f>SQRT(B394)*(M394)</f>
        <v>319.33604588909418</v>
      </c>
    </row>
    <row r="395" spans="1:14" ht="16.5" hidden="1" customHeight="1" x14ac:dyDescent="0.25">
      <c r="A395" s="34" t="s">
        <v>727</v>
      </c>
      <c r="B395" s="26">
        <v>13.88</v>
      </c>
      <c r="C395" s="10" t="s">
        <v>132</v>
      </c>
      <c r="D395" s="10">
        <v>56</v>
      </c>
      <c r="E395" s="35" t="s">
        <v>142</v>
      </c>
      <c r="F395" s="35" t="s">
        <v>109</v>
      </c>
      <c r="G395" s="35" t="s">
        <v>485</v>
      </c>
      <c r="H395" s="35" t="s">
        <v>465</v>
      </c>
      <c r="I395" s="42" t="str">
        <f>CONCATENATE(E395," ",F395," / ",G395," ",H395," / ",K395)</f>
        <v>Селютин Владимир / Seliutin Vladimir / 1990</v>
      </c>
      <c r="J395" s="42" t="s">
        <v>823</v>
      </c>
      <c r="K395" s="44">
        <v>1990</v>
      </c>
      <c r="L395" s="10">
        <v>10</v>
      </c>
      <c r="M395" s="24">
        <f>100-((L395-1)/D395)*100</f>
        <v>83.928571428571431</v>
      </c>
      <c r="N395" s="23">
        <f>SQRT(B395)*(M395)</f>
        <v>312.68321159973806</v>
      </c>
    </row>
    <row r="396" spans="1:14" ht="16.5" hidden="1" customHeight="1" x14ac:dyDescent="0.25">
      <c r="A396" s="34" t="s">
        <v>727</v>
      </c>
      <c r="B396" s="26">
        <v>13.88</v>
      </c>
      <c r="C396" s="10" t="s">
        <v>132</v>
      </c>
      <c r="D396" s="10">
        <v>56</v>
      </c>
      <c r="E396" s="35" t="s">
        <v>1002</v>
      </c>
      <c r="F396" s="35" t="s">
        <v>231</v>
      </c>
      <c r="G396" s="35" t="s">
        <v>1046</v>
      </c>
      <c r="H396" s="35" t="s">
        <v>557</v>
      </c>
      <c r="I396" s="42" t="str">
        <f>CONCATENATE(E396," ",F396," / ",G396," ",H396," / ",K396)</f>
        <v>Баронов Роман / Baronov Roman / 1993</v>
      </c>
      <c r="J396" s="42" t="s">
        <v>1093</v>
      </c>
      <c r="K396" s="44">
        <v>1993</v>
      </c>
      <c r="L396" s="10">
        <v>11</v>
      </c>
      <c r="M396" s="24">
        <f>100-((L396-1)/D396)*100</f>
        <v>82.142857142857139</v>
      </c>
      <c r="N396" s="23">
        <f>SQRT(B396)*(M396)</f>
        <v>306.03037731038188</v>
      </c>
    </row>
    <row r="397" spans="1:14" ht="16.5" hidden="1" customHeight="1" x14ac:dyDescent="0.25">
      <c r="A397" s="34" t="s">
        <v>727</v>
      </c>
      <c r="B397" s="26">
        <v>13.88</v>
      </c>
      <c r="C397" s="10" t="s">
        <v>132</v>
      </c>
      <c r="D397" s="10">
        <v>56</v>
      </c>
      <c r="E397" s="35" t="s">
        <v>1003</v>
      </c>
      <c r="F397" s="35" t="s">
        <v>82</v>
      </c>
      <c r="G397" s="35" t="s">
        <v>1047</v>
      </c>
      <c r="H397" s="35" t="s">
        <v>436</v>
      </c>
      <c r="I397" s="42" t="str">
        <f>CONCATENATE(E397," ",F397," / ",G397," ",H397," / ",K397)</f>
        <v>Гайдуков Александр / Gaidukov Aleksandr / 1989</v>
      </c>
      <c r="J397" s="42" t="s">
        <v>1094</v>
      </c>
      <c r="K397" s="44">
        <v>1989</v>
      </c>
      <c r="L397" s="10">
        <v>12</v>
      </c>
      <c r="M397" s="24">
        <f>100-((L397-1)/D397)*100</f>
        <v>80.357142857142861</v>
      </c>
      <c r="N397" s="23">
        <f>SQRT(B397)*(M397)</f>
        <v>299.37754302102582</v>
      </c>
    </row>
    <row r="398" spans="1:14" ht="16.5" hidden="1" customHeight="1" x14ac:dyDescent="0.25">
      <c r="A398" s="34" t="s">
        <v>727</v>
      </c>
      <c r="B398" s="26">
        <v>13.88</v>
      </c>
      <c r="C398" s="10" t="s">
        <v>132</v>
      </c>
      <c r="D398" s="10">
        <v>56</v>
      </c>
      <c r="E398" s="35" t="s">
        <v>230</v>
      </c>
      <c r="F398" s="35" t="s">
        <v>231</v>
      </c>
      <c r="G398" s="35" t="s">
        <v>553</v>
      </c>
      <c r="H398" s="35" t="s">
        <v>557</v>
      </c>
      <c r="I398" s="42" t="str">
        <f>CONCATENATE(E398," ",F398," / ",G398," ",H398," / ",K398)</f>
        <v>Брытько Роман / Brytko Roman / 1995</v>
      </c>
      <c r="J398" s="42" t="s">
        <v>877</v>
      </c>
      <c r="K398" s="44">
        <v>1995</v>
      </c>
      <c r="L398" s="10">
        <v>13</v>
      </c>
      <c r="M398" s="24">
        <f>100-((L398-1)/D398)*100</f>
        <v>78.571428571428569</v>
      </c>
      <c r="N398" s="23">
        <f>SQRT(B398)*(M398)</f>
        <v>292.72470873166964</v>
      </c>
    </row>
    <row r="399" spans="1:14" ht="16.5" hidden="1" customHeight="1" x14ac:dyDescent="0.25">
      <c r="A399" s="34" t="s">
        <v>727</v>
      </c>
      <c r="B399" s="26">
        <v>13.88</v>
      </c>
      <c r="C399" s="10" t="s">
        <v>132</v>
      </c>
      <c r="D399" s="10">
        <v>56</v>
      </c>
      <c r="E399" s="35" t="s">
        <v>1004</v>
      </c>
      <c r="F399" s="35" t="s">
        <v>391</v>
      </c>
      <c r="G399" s="35" t="s">
        <v>1048</v>
      </c>
      <c r="H399" s="35" t="s">
        <v>697</v>
      </c>
      <c r="I399" s="42" t="str">
        <f>CONCATENATE(E399," ",F399," / ",G399," ",H399," / ",K399)</f>
        <v>Данченко Глеб / Danchenko Gleb / 1986</v>
      </c>
      <c r="J399" s="42" t="s">
        <v>1095</v>
      </c>
      <c r="K399" s="44">
        <v>1986</v>
      </c>
      <c r="L399" s="10">
        <v>14</v>
      </c>
      <c r="M399" s="24">
        <f>100-((L399-1)/D399)*100</f>
        <v>76.785714285714278</v>
      </c>
      <c r="N399" s="23">
        <f>SQRT(B399)*(M399)</f>
        <v>286.07187444231346</v>
      </c>
    </row>
    <row r="400" spans="1:14" ht="16.5" hidden="1" customHeight="1" x14ac:dyDescent="0.25">
      <c r="A400" s="34" t="s">
        <v>727</v>
      </c>
      <c r="B400" s="26">
        <v>13.88</v>
      </c>
      <c r="C400" s="10" t="s">
        <v>132</v>
      </c>
      <c r="D400" s="10">
        <v>56</v>
      </c>
      <c r="E400" s="35" t="s">
        <v>1005</v>
      </c>
      <c r="F400" s="35" t="s">
        <v>198</v>
      </c>
      <c r="G400" s="35" t="s">
        <v>1049</v>
      </c>
      <c r="H400" s="35" t="s">
        <v>525</v>
      </c>
      <c r="I400" s="42" t="str">
        <f>CONCATENATE(E400," ",F400," / ",G400," ",H400," / ",K400)</f>
        <v>Домбровский Евгений / Dombrovskii Evgenii / 1987</v>
      </c>
      <c r="J400" s="42" t="s">
        <v>1096</v>
      </c>
      <c r="K400" s="44">
        <v>1987</v>
      </c>
      <c r="L400" s="10">
        <v>15</v>
      </c>
      <c r="M400" s="24">
        <f>100-((L400-1)/D400)*100</f>
        <v>75</v>
      </c>
      <c r="N400" s="23">
        <f>SQRT(B400)*(M400)</f>
        <v>279.41904015295739</v>
      </c>
    </row>
    <row r="401" spans="1:14" ht="16.5" hidden="1" customHeight="1" x14ac:dyDescent="0.25">
      <c r="A401" s="34" t="s">
        <v>727</v>
      </c>
      <c r="B401" s="26">
        <v>13.88</v>
      </c>
      <c r="C401" s="10" t="s">
        <v>132</v>
      </c>
      <c r="D401" s="10">
        <v>56</v>
      </c>
      <c r="E401" s="35" t="s">
        <v>1006</v>
      </c>
      <c r="F401" s="35" t="s">
        <v>145</v>
      </c>
      <c r="G401" s="35" t="s">
        <v>1050</v>
      </c>
      <c r="H401" s="35" t="s">
        <v>495</v>
      </c>
      <c r="I401" s="42" t="str">
        <f>CONCATENATE(E401," ",F401," / ",G401," ",H401," / ",K401)</f>
        <v>Ланин Иван / Lanin Ivan / 1989</v>
      </c>
      <c r="J401" s="42" t="s">
        <v>1097</v>
      </c>
      <c r="K401" s="44">
        <v>1989</v>
      </c>
      <c r="L401" s="10">
        <v>16</v>
      </c>
      <c r="M401" s="24">
        <f>100-((L401-1)/D401)*100</f>
        <v>73.214285714285722</v>
      </c>
      <c r="N401" s="23">
        <f>SQRT(B401)*(M401)</f>
        <v>272.76620586360127</v>
      </c>
    </row>
    <row r="402" spans="1:14" ht="16.5" hidden="1" customHeight="1" x14ac:dyDescent="0.25">
      <c r="A402" s="34" t="s">
        <v>727</v>
      </c>
      <c r="B402" s="26">
        <v>13.88</v>
      </c>
      <c r="C402" s="10" t="s">
        <v>132</v>
      </c>
      <c r="D402" s="10">
        <v>56</v>
      </c>
      <c r="E402" s="35" t="s">
        <v>1007</v>
      </c>
      <c r="F402" s="35" t="s">
        <v>198</v>
      </c>
      <c r="G402" s="35" t="s">
        <v>1051</v>
      </c>
      <c r="H402" s="35" t="s">
        <v>525</v>
      </c>
      <c r="I402" s="42" t="str">
        <f>CONCATENATE(E402," ",F402," / ",G402," ",H402," / ",K402)</f>
        <v>Костев Евгений / Kostev Evgenii / 1990</v>
      </c>
      <c r="J402" s="42" t="s">
        <v>1098</v>
      </c>
      <c r="K402" s="44">
        <v>1990</v>
      </c>
      <c r="L402" s="10">
        <v>17</v>
      </c>
      <c r="M402" s="24">
        <f>100-((L402-1)/D402)*100</f>
        <v>71.428571428571431</v>
      </c>
      <c r="N402" s="23">
        <f>SQRT(B402)*(M402)</f>
        <v>266.11337157424515</v>
      </c>
    </row>
    <row r="403" spans="1:14" ht="16.5" hidden="1" customHeight="1" x14ac:dyDescent="0.25">
      <c r="A403" s="34" t="s">
        <v>727</v>
      </c>
      <c r="B403" s="26">
        <v>13.88</v>
      </c>
      <c r="C403" s="10" t="s">
        <v>132</v>
      </c>
      <c r="D403" s="10">
        <v>56</v>
      </c>
      <c r="E403" s="35" t="s">
        <v>1008</v>
      </c>
      <c r="F403" s="35" t="s">
        <v>1009</v>
      </c>
      <c r="G403" s="35" t="s">
        <v>1052</v>
      </c>
      <c r="H403" s="35" t="s">
        <v>1081</v>
      </c>
      <c r="I403" s="42" t="str">
        <f>CONCATENATE(E403," ",F403," / ",G403," ",H403," / ",K403)</f>
        <v>Сіпачоў Аляксей / S Aliaksei / 1979</v>
      </c>
      <c r="J403" s="42" t="s">
        <v>1099</v>
      </c>
      <c r="K403" s="44">
        <v>1979</v>
      </c>
      <c r="L403" s="10">
        <v>18</v>
      </c>
      <c r="M403" s="24">
        <f>100-((L403-1)/D403)*100</f>
        <v>69.642857142857139</v>
      </c>
      <c r="N403" s="23">
        <f>SQRT(B403)*(M403)</f>
        <v>259.46053728488897</v>
      </c>
    </row>
    <row r="404" spans="1:14" ht="16.5" hidden="1" customHeight="1" x14ac:dyDescent="0.25">
      <c r="A404" s="34" t="s">
        <v>727</v>
      </c>
      <c r="B404" s="26">
        <v>13.88</v>
      </c>
      <c r="C404" s="10" t="s">
        <v>132</v>
      </c>
      <c r="D404" s="10">
        <v>56</v>
      </c>
      <c r="E404" s="35" t="s">
        <v>1010</v>
      </c>
      <c r="F404" s="35" t="s">
        <v>98</v>
      </c>
      <c r="G404" s="35" t="s">
        <v>1053</v>
      </c>
      <c r="H404" s="35" t="s">
        <v>461</v>
      </c>
      <c r="I404" s="42" t="str">
        <f>CONCATENATE(E404," ",F404," / ",G404," ",H404," / ",K404)</f>
        <v>Крус Виктор / Krus Viktor / 1980</v>
      </c>
      <c r="J404" s="42" t="s">
        <v>1100</v>
      </c>
      <c r="K404" s="44">
        <v>1980</v>
      </c>
      <c r="L404" s="10">
        <v>19</v>
      </c>
      <c r="M404" s="24">
        <f>100-((L404-1)/D404)*100</f>
        <v>67.857142857142861</v>
      </c>
      <c r="N404" s="23">
        <f>SQRT(B404)*(M404)</f>
        <v>252.80770299553288</v>
      </c>
    </row>
    <row r="405" spans="1:14" ht="16.5" hidden="1" customHeight="1" x14ac:dyDescent="0.25">
      <c r="A405" s="34" t="s">
        <v>727</v>
      </c>
      <c r="B405" s="26">
        <v>13.88</v>
      </c>
      <c r="C405" s="10" t="s">
        <v>132</v>
      </c>
      <c r="D405" s="10">
        <v>56</v>
      </c>
      <c r="E405" s="35" t="s">
        <v>1011</v>
      </c>
      <c r="F405" s="35" t="s">
        <v>104</v>
      </c>
      <c r="G405" s="35" t="s">
        <v>1054</v>
      </c>
      <c r="H405" s="35" t="s">
        <v>464</v>
      </c>
      <c r="I405" s="42" t="str">
        <f>CONCATENATE(E405," ",F405," / ",G405," ",H405," / ",K405)</f>
        <v>Щербаков Илья / SHCHerbakov Ilia / 1989</v>
      </c>
      <c r="J405" s="42" t="s">
        <v>1101</v>
      </c>
      <c r="K405" s="44">
        <v>1989</v>
      </c>
      <c r="L405" s="10">
        <v>20</v>
      </c>
      <c r="M405" s="24">
        <f>100-((L405-1)/D405)*100</f>
        <v>66.071428571428569</v>
      </c>
      <c r="N405" s="23">
        <f>SQRT(B405)*(M405)</f>
        <v>246.15486870617673</v>
      </c>
    </row>
    <row r="406" spans="1:14" ht="16.5" hidden="1" customHeight="1" x14ac:dyDescent="0.25">
      <c r="A406" s="34" t="s">
        <v>727</v>
      </c>
      <c r="B406" s="26">
        <v>13.88</v>
      </c>
      <c r="C406" s="10" t="s">
        <v>132</v>
      </c>
      <c r="D406" s="10">
        <v>56</v>
      </c>
      <c r="E406" s="35" t="s">
        <v>128</v>
      </c>
      <c r="F406" s="35" t="s">
        <v>129</v>
      </c>
      <c r="G406" s="35" t="s">
        <v>476</v>
      </c>
      <c r="H406" s="35" t="s">
        <v>492</v>
      </c>
      <c r="I406" s="42" t="str">
        <f>CONCATENATE(E406," ",F406," / ",G406," ",H406," / ",K406)</f>
        <v>Медвецкий Денис / Medvetskii Denis / 1986</v>
      </c>
      <c r="J406" s="42" t="s">
        <v>814</v>
      </c>
      <c r="K406" s="44">
        <v>1986</v>
      </c>
      <c r="L406" s="10">
        <v>21</v>
      </c>
      <c r="M406" s="24">
        <f>100-((L406-1)/D406)*100</f>
        <v>64.285714285714278</v>
      </c>
      <c r="N406" s="23">
        <f>SQRT(B406)*(M406)</f>
        <v>239.50203441682058</v>
      </c>
    </row>
    <row r="407" spans="1:14" ht="16.5" hidden="1" customHeight="1" x14ac:dyDescent="0.25">
      <c r="A407" s="34" t="s">
        <v>727</v>
      </c>
      <c r="B407" s="26">
        <v>13.88</v>
      </c>
      <c r="C407" s="10" t="s">
        <v>132</v>
      </c>
      <c r="D407" s="10">
        <v>56</v>
      </c>
      <c r="E407" s="35" t="s">
        <v>1012</v>
      </c>
      <c r="F407" s="35" t="s">
        <v>388</v>
      </c>
      <c r="G407" s="35" t="s">
        <v>1055</v>
      </c>
      <c r="H407" s="35" t="s">
        <v>695</v>
      </c>
      <c r="I407" s="42" t="str">
        <f>CONCATENATE(E407," ",F407," / ",G407," ",H407," / ",K407)</f>
        <v>Бегун Егор / Begun Egor / 1988</v>
      </c>
      <c r="J407" s="42" t="s">
        <v>1102</v>
      </c>
      <c r="K407" s="44">
        <v>1988</v>
      </c>
      <c r="L407" s="10">
        <v>22</v>
      </c>
      <c r="M407" s="24">
        <f>100-((L407-1)/D407)*100</f>
        <v>62.5</v>
      </c>
      <c r="N407" s="23">
        <f>SQRT(B407)*(M407)</f>
        <v>232.84920012746448</v>
      </c>
    </row>
    <row r="408" spans="1:14" ht="16.5" hidden="1" customHeight="1" x14ac:dyDescent="0.25">
      <c r="A408" s="34" t="s">
        <v>727</v>
      </c>
      <c r="B408" s="26">
        <v>13.88</v>
      </c>
      <c r="C408" s="10" t="s">
        <v>132</v>
      </c>
      <c r="D408" s="10">
        <v>56</v>
      </c>
      <c r="E408" s="35" t="s">
        <v>1013</v>
      </c>
      <c r="F408" s="35" t="s">
        <v>85</v>
      </c>
      <c r="G408" s="35" t="s">
        <v>1056</v>
      </c>
      <c r="H408" s="35" t="s">
        <v>182</v>
      </c>
      <c r="I408" s="42" t="str">
        <f>CONCATENATE(E408," ",F408," / ",G408," ",H408," / ",K408)</f>
        <v>Хамицевич Андрей / KHamitsevich Andrei / 1983</v>
      </c>
      <c r="J408" s="42" t="s">
        <v>1103</v>
      </c>
      <c r="K408" s="44">
        <v>1983</v>
      </c>
      <c r="L408" s="10">
        <v>23</v>
      </c>
      <c r="M408" s="24">
        <f>100-((L408-1)/D408)*100</f>
        <v>60.714285714285715</v>
      </c>
      <c r="N408" s="23">
        <f>SQRT(B408)*(M408)</f>
        <v>226.19636583810836</v>
      </c>
    </row>
    <row r="409" spans="1:14" ht="16.5" hidden="1" customHeight="1" x14ac:dyDescent="0.25">
      <c r="A409" s="34" t="s">
        <v>727</v>
      </c>
      <c r="B409" s="26">
        <v>13.88</v>
      </c>
      <c r="C409" s="10" t="s">
        <v>132</v>
      </c>
      <c r="D409" s="10">
        <v>56</v>
      </c>
      <c r="E409" s="35" t="s">
        <v>266</v>
      </c>
      <c r="F409" s="35" t="s">
        <v>119</v>
      </c>
      <c r="G409" s="35" t="s">
        <v>625</v>
      </c>
      <c r="H409" s="35" t="s">
        <v>469</v>
      </c>
      <c r="I409" s="42" t="str">
        <f>CONCATENATE(E409," ",F409," / ",G409," ",H409," / ",K409)</f>
        <v>Ладеев Дмитрий / Ladeev Dmitrii / 1981</v>
      </c>
      <c r="J409" s="42" t="s">
        <v>924</v>
      </c>
      <c r="K409" s="44">
        <v>1981</v>
      </c>
      <c r="L409" s="10">
        <v>24</v>
      </c>
      <c r="M409" s="24">
        <f>100-((L409-1)/D409)*100</f>
        <v>58.928571428571431</v>
      </c>
      <c r="N409" s="23">
        <f>SQRT(B409)*(M409)</f>
        <v>219.54353154875224</v>
      </c>
    </row>
    <row r="410" spans="1:14" ht="16.5" hidden="1" customHeight="1" x14ac:dyDescent="0.25">
      <c r="A410" s="34" t="s">
        <v>727</v>
      </c>
      <c r="B410" s="26">
        <v>13.88</v>
      </c>
      <c r="C410" s="10" t="s">
        <v>132</v>
      </c>
      <c r="D410" s="10">
        <v>56</v>
      </c>
      <c r="E410" s="35" t="s">
        <v>276</v>
      </c>
      <c r="F410" s="35" t="s">
        <v>87</v>
      </c>
      <c r="G410" s="35" t="s">
        <v>637</v>
      </c>
      <c r="H410" s="35" t="s">
        <v>184</v>
      </c>
      <c r="I410" s="42" t="str">
        <f>CONCATENATE(E410," ",F410," / ",G410," ",H410," / ",K410)</f>
        <v>Миканович Антон / Mikanovich Anton / 1990</v>
      </c>
      <c r="J410" s="42" t="s">
        <v>933</v>
      </c>
      <c r="K410" s="44">
        <v>1990</v>
      </c>
      <c r="L410" s="10">
        <v>25</v>
      </c>
      <c r="M410" s="24">
        <f>100-((L410-1)/D410)*100</f>
        <v>57.142857142857146</v>
      </c>
      <c r="N410" s="23">
        <f>SQRT(B410)*(M410)</f>
        <v>212.89069725939612</v>
      </c>
    </row>
    <row r="411" spans="1:14" ht="16.5" hidden="1" customHeight="1" x14ac:dyDescent="0.25">
      <c r="A411" s="34" t="s">
        <v>727</v>
      </c>
      <c r="B411" s="26">
        <v>13.88</v>
      </c>
      <c r="C411" s="10" t="s">
        <v>132</v>
      </c>
      <c r="D411" s="10">
        <v>56</v>
      </c>
      <c r="E411" s="35" t="s">
        <v>1014</v>
      </c>
      <c r="F411" s="35" t="s">
        <v>243</v>
      </c>
      <c r="G411" s="35" t="s">
        <v>1057</v>
      </c>
      <c r="H411" s="35" t="s">
        <v>565</v>
      </c>
      <c r="I411" s="42" t="str">
        <f>CONCATENATE(E411," ",F411," / ",G411," ",H411," / ",K411)</f>
        <v>Бычинский Владислав / Bychinskii Vladislav / 1992</v>
      </c>
      <c r="J411" s="42" t="s">
        <v>1104</v>
      </c>
      <c r="K411" s="44">
        <v>1992</v>
      </c>
      <c r="L411" s="10">
        <v>26</v>
      </c>
      <c r="M411" s="24">
        <f>100-((L411-1)/D411)*100</f>
        <v>55.357142857142854</v>
      </c>
      <c r="N411" s="23">
        <f>SQRT(B411)*(M411)</f>
        <v>206.23786297003997</v>
      </c>
    </row>
    <row r="412" spans="1:14" ht="16.5" hidden="1" customHeight="1" x14ac:dyDescent="0.25">
      <c r="A412" s="34" t="s">
        <v>727</v>
      </c>
      <c r="B412" s="26">
        <v>13.88</v>
      </c>
      <c r="C412" s="10" t="s">
        <v>132</v>
      </c>
      <c r="D412" s="10">
        <v>56</v>
      </c>
      <c r="E412" s="35" t="s">
        <v>1015</v>
      </c>
      <c r="F412" s="35" t="s">
        <v>1016</v>
      </c>
      <c r="G412" s="35" t="s">
        <v>1058</v>
      </c>
      <c r="H412" s="35" t="s">
        <v>1082</v>
      </c>
      <c r="I412" s="42" t="str">
        <f>CONCATENATE(E412," ",F412," / ",G412," ",H412," / ",K412)</f>
        <v>Вирский Константин / Virskii Konstantin / 1977</v>
      </c>
      <c r="J412" s="42" t="s">
        <v>1105</v>
      </c>
      <c r="K412" s="44">
        <v>1977</v>
      </c>
      <c r="L412" s="10">
        <v>27</v>
      </c>
      <c r="M412" s="24">
        <f>100-((L412-1)/D412)*100</f>
        <v>53.571428571428569</v>
      </c>
      <c r="N412" s="23">
        <f>SQRT(B412)*(M412)</f>
        <v>199.58502868068385</v>
      </c>
    </row>
    <row r="413" spans="1:14" ht="16.5" hidden="1" customHeight="1" x14ac:dyDescent="0.25">
      <c r="A413" s="34" t="s">
        <v>727</v>
      </c>
      <c r="B413" s="26">
        <v>13.88</v>
      </c>
      <c r="C413" s="10" t="s">
        <v>132</v>
      </c>
      <c r="D413" s="10">
        <v>56</v>
      </c>
      <c r="E413" s="35" t="s">
        <v>1017</v>
      </c>
      <c r="F413" s="35" t="s">
        <v>1018</v>
      </c>
      <c r="G413" s="35" t="s">
        <v>1059</v>
      </c>
      <c r="H413" s="35" t="s">
        <v>1083</v>
      </c>
      <c r="I413" s="42" t="str">
        <f>CONCATENATE(E413," ",F413," / ",G413," ",H413," / ",K413)</f>
        <v>Куликовский Ян / Kulikovskii IAn / 1992</v>
      </c>
      <c r="J413" s="42" t="s">
        <v>1106</v>
      </c>
      <c r="K413" s="44">
        <v>1992</v>
      </c>
      <c r="L413" s="10">
        <v>28</v>
      </c>
      <c r="M413" s="24">
        <f>100-((L413-1)/D413)*100</f>
        <v>51.785714285714285</v>
      </c>
      <c r="N413" s="23">
        <f>SQRT(B413)*(M413)</f>
        <v>192.93219439132773</v>
      </c>
    </row>
    <row r="414" spans="1:14" ht="16.5" hidden="1" customHeight="1" x14ac:dyDescent="0.25">
      <c r="A414" s="34" t="s">
        <v>727</v>
      </c>
      <c r="B414" s="26">
        <v>13.88</v>
      </c>
      <c r="C414" s="10" t="s">
        <v>132</v>
      </c>
      <c r="D414" s="10">
        <v>56</v>
      </c>
      <c r="E414" s="35" t="s">
        <v>1019</v>
      </c>
      <c r="F414" s="35" t="s">
        <v>231</v>
      </c>
      <c r="G414" s="35" t="s">
        <v>1060</v>
      </c>
      <c r="H414" s="35" t="s">
        <v>557</v>
      </c>
      <c r="I414" s="42" t="str">
        <f>CONCATENATE(E414," ",F414," / ",G414," ",H414," / ",K414)</f>
        <v>Зуевский Роман / Zuevskii Roman / 1986</v>
      </c>
      <c r="J414" s="42" t="s">
        <v>1107</v>
      </c>
      <c r="K414" s="44">
        <v>1986</v>
      </c>
      <c r="L414" s="10">
        <v>29</v>
      </c>
      <c r="M414" s="24">
        <f>100-((L414-1)/D414)*100</f>
        <v>50</v>
      </c>
      <c r="N414" s="23">
        <f>SQRT(B414)*(M414)</f>
        <v>186.2793601019716</v>
      </c>
    </row>
    <row r="415" spans="1:14" ht="16.5" hidden="1" customHeight="1" x14ac:dyDescent="0.25">
      <c r="A415" s="34" t="s">
        <v>727</v>
      </c>
      <c r="B415" s="26">
        <v>13.88</v>
      </c>
      <c r="C415" s="10" t="s">
        <v>132</v>
      </c>
      <c r="D415" s="10">
        <v>56</v>
      </c>
      <c r="E415" s="35" t="s">
        <v>999</v>
      </c>
      <c r="F415" s="35" t="s">
        <v>1020</v>
      </c>
      <c r="G415" s="35" t="s">
        <v>1044</v>
      </c>
      <c r="H415" s="35" t="s">
        <v>1084</v>
      </c>
      <c r="I415" s="42" t="str">
        <f>CONCATENATE(E415," ",F415," / ",G415," ",H415," / ",K415)</f>
        <v>Гамидов Нариман / Gamidov Nariman / 1972</v>
      </c>
      <c r="J415" s="42" t="s">
        <v>1108</v>
      </c>
      <c r="K415" s="44">
        <v>1972</v>
      </c>
      <c r="L415" s="10">
        <v>30</v>
      </c>
      <c r="M415" s="24">
        <f>100-((L415-1)/D415)*100</f>
        <v>48.214285714285708</v>
      </c>
      <c r="N415" s="23">
        <f>SQRT(B415)*(M415)</f>
        <v>179.62652581261543</v>
      </c>
    </row>
    <row r="416" spans="1:14" ht="16.5" hidden="1" customHeight="1" x14ac:dyDescent="0.25">
      <c r="A416" s="34" t="s">
        <v>727</v>
      </c>
      <c r="B416" s="26">
        <v>13.88</v>
      </c>
      <c r="C416" s="10" t="s">
        <v>132</v>
      </c>
      <c r="D416" s="10">
        <v>56</v>
      </c>
      <c r="E416" s="35" t="s">
        <v>1021</v>
      </c>
      <c r="F416" s="35" t="s">
        <v>115</v>
      </c>
      <c r="G416" s="35" t="s">
        <v>1061</v>
      </c>
      <c r="H416" s="35" t="s">
        <v>467</v>
      </c>
      <c r="I416" s="42" t="str">
        <f>CONCATENATE(E416," ",F416," / ",G416," ",H416," / ",K416)</f>
        <v>Хомич Юрий / KHomich IUrii / 1970</v>
      </c>
      <c r="J416" s="42" t="s">
        <v>1109</v>
      </c>
      <c r="K416" s="44">
        <v>1970</v>
      </c>
      <c r="L416" s="10">
        <v>31</v>
      </c>
      <c r="M416" s="24">
        <f>100-((L416-1)/D416)*100</f>
        <v>46.428571428571431</v>
      </c>
      <c r="N416" s="23">
        <f>SQRT(B416)*(M416)</f>
        <v>172.97369152325933</v>
      </c>
    </row>
    <row r="417" spans="1:14" ht="16.5" hidden="1" customHeight="1" x14ac:dyDescent="0.25">
      <c r="A417" s="34" t="s">
        <v>727</v>
      </c>
      <c r="B417" s="26">
        <v>13.88</v>
      </c>
      <c r="C417" s="10" t="s">
        <v>132</v>
      </c>
      <c r="D417" s="10">
        <v>56</v>
      </c>
      <c r="E417" s="35" t="s">
        <v>1022</v>
      </c>
      <c r="F417" s="35" t="s">
        <v>97</v>
      </c>
      <c r="G417" s="35" t="s">
        <v>1062</v>
      </c>
      <c r="H417" s="35" t="s">
        <v>460</v>
      </c>
      <c r="I417" s="42" t="str">
        <f>CONCATENATE(E417," ",F417," / ",G417," ",H417," / ",K417)</f>
        <v>Лупин Сергей / Lupin Sergei / 1985</v>
      </c>
      <c r="J417" s="42" t="s">
        <v>1110</v>
      </c>
      <c r="K417" s="44">
        <v>1985</v>
      </c>
      <c r="L417" s="10">
        <v>32</v>
      </c>
      <c r="M417" s="24">
        <f>100-((L417-1)/D417)*100</f>
        <v>44.642857142857139</v>
      </c>
      <c r="N417" s="23">
        <f>SQRT(B417)*(M417)</f>
        <v>166.32085723390318</v>
      </c>
    </row>
    <row r="418" spans="1:14" ht="16.5" hidden="1" customHeight="1" x14ac:dyDescent="0.25">
      <c r="A418" s="34" t="s">
        <v>727</v>
      </c>
      <c r="B418" s="26">
        <v>13.88</v>
      </c>
      <c r="C418" s="10" t="s">
        <v>132</v>
      </c>
      <c r="D418" s="10">
        <v>56</v>
      </c>
      <c r="E418" s="35" t="s">
        <v>582</v>
      </c>
      <c r="F418" s="35" t="s">
        <v>173</v>
      </c>
      <c r="G418" s="35" t="s">
        <v>378</v>
      </c>
      <c r="H418" s="35" t="s">
        <v>379</v>
      </c>
      <c r="I418" s="42" t="str">
        <f>CONCATENATE(E418," ",F418," / ",G418," ",H418," / ",K418)</f>
        <v>Явтушенко Вадим / Yavtushenko Vadim / 1981</v>
      </c>
      <c r="J418" s="42" t="s">
        <v>974</v>
      </c>
      <c r="K418" s="44">
        <v>1981</v>
      </c>
      <c r="L418" s="10">
        <v>33</v>
      </c>
      <c r="M418" s="24">
        <f>100-((L418-1)/D418)*100</f>
        <v>42.857142857142861</v>
      </c>
      <c r="N418" s="23">
        <f>SQRT(B418)*(M418)</f>
        <v>159.66802294454709</v>
      </c>
    </row>
    <row r="419" spans="1:14" ht="16.5" hidden="1" customHeight="1" x14ac:dyDescent="0.25">
      <c r="A419" s="34" t="s">
        <v>727</v>
      </c>
      <c r="B419" s="26">
        <v>13.88</v>
      </c>
      <c r="C419" s="10" t="s">
        <v>132</v>
      </c>
      <c r="D419" s="10">
        <v>56</v>
      </c>
      <c r="E419" s="35" t="s">
        <v>1023</v>
      </c>
      <c r="F419" s="35" t="s">
        <v>119</v>
      </c>
      <c r="G419" s="35" t="s">
        <v>1063</v>
      </c>
      <c r="H419" s="35" t="s">
        <v>469</v>
      </c>
      <c r="I419" s="42" t="str">
        <f>CONCATENATE(E419," ",F419," / ",G419," ",H419," / ",K419)</f>
        <v>Воробьёв Дмитрий / Vorobev Dmitrii / 1988</v>
      </c>
      <c r="J419" s="42" t="s">
        <v>1111</v>
      </c>
      <c r="K419" s="44">
        <v>1988</v>
      </c>
      <c r="L419" s="10">
        <v>34</v>
      </c>
      <c r="M419" s="24">
        <f>100-((L419-1)/D419)*100</f>
        <v>41.071428571428569</v>
      </c>
      <c r="N419" s="23">
        <f>SQRT(B419)*(M419)</f>
        <v>153.01518865519094</v>
      </c>
    </row>
    <row r="420" spans="1:14" ht="16.5" hidden="1" customHeight="1" x14ac:dyDescent="0.25">
      <c r="A420" s="34" t="s">
        <v>727</v>
      </c>
      <c r="B420" s="26">
        <v>13.88</v>
      </c>
      <c r="C420" s="10" t="s">
        <v>132</v>
      </c>
      <c r="D420" s="10">
        <v>56</v>
      </c>
      <c r="E420" s="35" t="s">
        <v>1024</v>
      </c>
      <c r="F420" s="35" t="s">
        <v>207</v>
      </c>
      <c r="G420" s="35" t="s">
        <v>1064</v>
      </c>
      <c r="H420" s="35" t="s">
        <v>532</v>
      </c>
      <c r="I420" s="42" t="str">
        <f>CONCATENATE(E420," ",F420," / ",G420," ",H420," / ",K420)</f>
        <v>Грицевич Виталий / Gritsevich Vitalii / 1987</v>
      </c>
      <c r="J420" s="42" t="s">
        <v>1112</v>
      </c>
      <c r="K420" s="44">
        <v>1987</v>
      </c>
      <c r="L420" s="10">
        <v>35</v>
      </c>
      <c r="M420" s="24">
        <f>100-((L420-1)/D420)*100</f>
        <v>39.285714285714292</v>
      </c>
      <c r="N420" s="23">
        <f>SQRT(B420)*(M420)</f>
        <v>146.36235436583485</v>
      </c>
    </row>
    <row r="421" spans="1:14" ht="16.5" hidden="1" customHeight="1" x14ac:dyDescent="0.25">
      <c r="A421" s="34" t="s">
        <v>727</v>
      </c>
      <c r="B421" s="26">
        <v>13.88</v>
      </c>
      <c r="C421" s="10" t="s">
        <v>132</v>
      </c>
      <c r="D421" s="10">
        <v>56</v>
      </c>
      <c r="E421" s="35" t="s">
        <v>1025</v>
      </c>
      <c r="F421" s="35" t="s">
        <v>82</v>
      </c>
      <c r="G421" s="35" t="s">
        <v>1065</v>
      </c>
      <c r="H421" s="35" t="s">
        <v>436</v>
      </c>
      <c r="I421" s="42" t="str">
        <f>CONCATENATE(E421," ",F421," / ",G421," ",H421," / ",K421)</f>
        <v>Бортник Александр / Bortnik Aleksandr / 1994</v>
      </c>
      <c r="J421" s="42" t="s">
        <v>1113</v>
      </c>
      <c r="K421" s="44">
        <v>1994</v>
      </c>
      <c r="L421" s="10">
        <v>36</v>
      </c>
      <c r="M421" s="24">
        <f>100-((L421-1)/D421)*100</f>
        <v>37.5</v>
      </c>
      <c r="N421" s="23">
        <f>SQRT(B421)*(M421)</f>
        <v>139.7095200764787</v>
      </c>
    </row>
    <row r="422" spans="1:14" ht="16.5" hidden="1" customHeight="1" x14ac:dyDescent="0.25">
      <c r="A422" s="34" t="s">
        <v>727</v>
      </c>
      <c r="B422" s="26">
        <v>13.88</v>
      </c>
      <c r="C422" s="10" t="s">
        <v>132</v>
      </c>
      <c r="D422" s="10">
        <v>56</v>
      </c>
      <c r="E422" s="35" t="s">
        <v>365</v>
      </c>
      <c r="F422" s="35" t="s">
        <v>82</v>
      </c>
      <c r="G422" s="35" t="s">
        <v>660</v>
      </c>
      <c r="H422" s="35" t="s">
        <v>436</v>
      </c>
      <c r="I422" s="42" t="str">
        <f>CONCATENATE(E422," ",F422," / ",G422," ",H422," / ",K422)</f>
        <v>Симогостицкий Александр / Simogostitskii Aleksandr / 1987</v>
      </c>
      <c r="J422" s="42" t="s">
        <v>952</v>
      </c>
      <c r="K422" s="44">
        <v>1987</v>
      </c>
      <c r="L422" s="10">
        <v>37</v>
      </c>
      <c r="M422" s="24">
        <f>100-((L422-1)/D422)*100</f>
        <v>35.714285714285708</v>
      </c>
      <c r="N422" s="23">
        <f>SQRT(B422)*(M422)</f>
        <v>133.05668578712255</v>
      </c>
    </row>
    <row r="423" spans="1:14" ht="16.5" hidden="1" customHeight="1" x14ac:dyDescent="0.25">
      <c r="A423" s="34" t="s">
        <v>727</v>
      </c>
      <c r="B423" s="26">
        <v>13.88</v>
      </c>
      <c r="C423" s="10" t="s">
        <v>132</v>
      </c>
      <c r="D423" s="10">
        <v>56</v>
      </c>
      <c r="E423" s="35" t="s">
        <v>1026</v>
      </c>
      <c r="F423" s="35" t="s">
        <v>82</v>
      </c>
      <c r="G423" s="35" t="s">
        <v>1066</v>
      </c>
      <c r="H423" s="35" t="s">
        <v>436</v>
      </c>
      <c r="I423" s="42" t="str">
        <f>CONCATENATE(E423," ",F423," / ",G423," ",H423," / ",K423)</f>
        <v>Рудович Александр / Rudovich Aleksandr / 1990</v>
      </c>
      <c r="J423" s="42" t="s">
        <v>1114</v>
      </c>
      <c r="K423" s="44">
        <v>1990</v>
      </c>
      <c r="L423" s="10">
        <v>38</v>
      </c>
      <c r="M423" s="24">
        <f>100-((L423-1)/D423)*100</f>
        <v>33.928571428571431</v>
      </c>
      <c r="N423" s="23">
        <f>SQRT(B423)*(M423)</f>
        <v>126.40385149776644</v>
      </c>
    </row>
    <row r="424" spans="1:14" ht="16.5" hidden="1" customHeight="1" x14ac:dyDescent="0.25">
      <c r="A424" s="34" t="s">
        <v>727</v>
      </c>
      <c r="B424" s="26">
        <v>13.88</v>
      </c>
      <c r="C424" s="10" t="s">
        <v>132</v>
      </c>
      <c r="D424" s="10">
        <v>56</v>
      </c>
      <c r="E424" s="35" t="s">
        <v>1027</v>
      </c>
      <c r="F424" s="35" t="s">
        <v>227</v>
      </c>
      <c r="G424" s="35" t="s">
        <v>1067</v>
      </c>
      <c r="H424" s="35" t="s">
        <v>556</v>
      </c>
      <c r="I424" s="42" t="str">
        <f>CONCATENATE(E424," ",F424," / ",G424," ",H424," / ",K424)</f>
        <v>Логиновский Михаил / Loginovskii Mikhail / 1976</v>
      </c>
      <c r="J424" s="42" t="s">
        <v>1115</v>
      </c>
      <c r="K424" s="44">
        <v>1976</v>
      </c>
      <c r="L424" s="10">
        <v>39</v>
      </c>
      <c r="M424" s="24">
        <f>100-((L424-1)/D424)*100</f>
        <v>32.142857142857139</v>
      </c>
      <c r="N424" s="23">
        <f>SQRT(B424)*(M424)</f>
        <v>119.75101720841029</v>
      </c>
    </row>
    <row r="425" spans="1:14" ht="16.5" hidden="1" customHeight="1" x14ac:dyDescent="0.25">
      <c r="A425" s="34" t="s">
        <v>727</v>
      </c>
      <c r="B425" s="26">
        <v>13.88</v>
      </c>
      <c r="C425" s="10" t="s">
        <v>132</v>
      </c>
      <c r="D425" s="10">
        <v>56</v>
      </c>
      <c r="E425" s="35" t="s">
        <v>1028</v>
      </c>
      <c r="F425" s="35" t="s">
        <v>173</v>
      </c>
      <c r="G425" s="35" t="s">
        <v>1068</v>
      </c>
      <c r="H425" s="35" t="s">
        <v>379</v>
      </c>
      <c r="I425" s="42" t="str">
        <f>CONCATENATE(E425," ",F425," / ",G425," ",H425," / ",K425)</f>
        <v>Ремизевич Вадим / Remizevich Vadim / 1980</v>
      </c>
      <c r="J425" s="42" t="s">
        <v>1116</v>
      </c>
      <c r="K425" s="44">
        <v>1980</v>
      </c>
      <c r="L425" s="10">
        <v>40</v>
      </c>
      <c r="M425" s="24">
        <f>100-((L425-1)/D425)*100</f>
        <v>30.357142857142861</v>
      </c>
      <c r="N425" s="23">
        <f>SQRT(B425)*(M425)</f>
        <v>113.0981829190542</v>
      </c>
    </row>
    <row r="426" spans="1:14" ht="16.5" hidden="1" customHeight="1" x14ac:dyDescent="0.25">
      <c r="A426" s="34" t="s">
        <v>727</v>
      </c>
      <c r="B426" s="26">
        <v>13.88</v>
      </c>
      <c r="C426" s="10" t="s">
        <v>132</v>
      </c>
      <c r="D426" s="10">
        <v>56</v>
      </c>
      <c r="E426" s="35" t="s">
        <v>1029</v>
      </c>
      <c r="F426" s="35" t="s">
        <v>227</v>
      </c>
      <c r="G426" s="35" t="s">
        <v>1069</v>
      </c>
      <c r="H426" s="35" t="s">
        <v>556</v>
      </c>
      <c r="I426" s="42" t="str">
        <f>CONCATENATE(E426," ",F426," / ",G426," ",H426," / ",K426)</f>
        <v>Незнанов Михаил / Neznanov Mikhail / 1982</v>
      </c>
      <c r="J426" s="42" t="s">
        <v>1117</v>
      </c>
      <c r="K426" s="44">
        <v>1982</v>
      </c>
      <c r="L426" s="10">
        <v>41</v>
      </c>
      <c r="M426" s="24">
        <f>100-((L426-1)/D426)*100</f>
        <v>28.571428571428569</v>
      </c>
      <c r="N426" s="23">
        <f>SQRT(B426)*(M426)</f>
        <v>106.44534862969805</v>
      </c>
    </row>
    <row r="427" spans="1:14" ht="16.5" hidden="1" customHeight="1" x14ac:dyDescent="0.25">
      <c r="A427" s="34" t="s">
        <v>727</v>
      </c>
      <c r="B427" s="26">
        <v>13.88</v>
      </c>
      <c r="C427" s="10" t="s">
        <v>132</v>
      </c>
      <c r="D427" s="10">
        <v>56</v>
      </c>
      <c r="E427" s="35" t="s">
        <v>387</v>
      </c>
      <c r="F427" s="35" t="s">
        <v>388</v>
      </c>
      <c r="G427" s="35" t="s">
        <v>613</v>
      </c>
      <c r="H427" s="35" t="s">
        <v>695</v>
      </c>
      <c r="I427" s="42" t="str">
        <f>CONCATENATE(E427," ",F427," / ",G427," ",H427," / ",K427)</f>
        <v>Капустин Егор / Kapustin Egor / 2004</v>
      </c>
      <c r="J427" s="42" t="s">
        <v>986</v>
      </c>
      <c r="K427" s="44">
        <v>2004</v>
      </c>
      <c r="L427" s="10">
        <v>42</v>
      </c>
      <c r="M427" s="24">
        <f>100-((L427-1)/D427)*100</f>
        <v>26.785714285714292</v>
      </c>
      <c r="N427" s="23">
        <f>SQRT(B427)*(M427)</f>
        <v>99.792514340341953</v>
      </c>
    </row>
    <row r="428" spans="1:14" ht="16.5" hidden="1" customHeight="1" x14ac:dyDescent="0.25">
      <c r="A428" s="34" t="s">
        <v>727</v>
      </c>
      <c r="B428" s="26">
        <v>13.88</v>
      </c>
      <c r="C428" s="10" t="s">
        <v>132</v>
      </c>
      <c r="D428" s="10">
        <v>56</v>
      </c>
      <c r="E428" s="35" t="s">
        <v>1030</v>
      </c>
      <c r="F428" s="35" t="s">
        <v>1031</v>
      </c>
      <c r="G428" s="35" t="s">
        <v>1070</v>
      </c>
      <c r="H428" s="35" t="s">
        <v>1085</v>
      </c>
      <c r="I428" s="42" t="str">
        <f>CONCATENATE(E428," ",F428," / ",G428," ",H428," / ",K428)</f>
        <v>Жукович Артем / ZHukovich Artem / 1988</v>
      </c>
      <c r="J428" s="42" t="s">
        <v>1118</v>
      </c>
      <c r="K428" s="44">
        <v>1988</v>
      </c>
      <c r="L428" s="10">
        <v>43</v>
      </c>
      <c r="M428" s="24">
        <f>100-((L428-1)/D428)*100</f>
        <v>25</v>
      </c>
      <c r="N428" s="23">
        <f>SQRT(B428)*(M428)</f>
        <v>93.139680050985802</v>
      </c>
    </row>
    <row r="429" spans="1:14" ht="16.5" hidden="1" customHeight="1" x14ac:dyDescent="0.25">
      <c r="A429" s="34" t="s">
        <v>727</v>
      </c>
      <c r="B429" s="26">
        <v>13.88</v>
      </c>
      <c r="C429" s="10" t="s">
        <v>132</v>
      </c>
      <c r="D429" s="10">
        <v>56</v>
      </c>
      <c r="E429" s="35" t="s">
        <v>1032</v>
      </c>
      <c r="F429" s="35" t="s">
        <v>91</v>
      </c>
      <c r="G429" s="35" t="s">
        <v>1071</v>
      </c>
      <c r="H429" s="35" t="s">
        <v>204</v>
      </c>
      <c r="I429" s="42" t="str">
        <f>CONCATENATE(E429," ",F429," / ",G429," ",H429," / ",K429)</f>
        <v>Дашкевич Павел / Dashkevich Pavel / 1999</v>
      </c>
      <c r="J429" s="42" t="s">
        <v>1119</v>
      </c>
      <c r="K429" s="44">
        <v>1999</v>
      </c>
      <c r="L429" s="10">
        <v>44</v>
      </c>
      <c r="M429" s="24">
        <f>100-((L429-1)/D429)*100</f>
        <v>23.214285714285708</v>
      </c>
      <c r="N429" s="23">
        <f>SQRT(B429)*(M429)</f>
        <v>86.486845761629638</v>
      </c>
    </row>
    <row r="430" spans="1:14" ht="16.5" hidden="1" customHeight="1" x14ac:dyDescent="0.25">
      <c r="A430" s="34" t="s">
        <v>727</v>
      </c>
      <c r="B430" s="26">
        <v>13.88</v>
      </c>
      <c r="C430" s="10" t="s">
        <v>132</v>
      </c>
      <c r="D430" s="10">
        <v>56</v>
      </c>
      <c r="E430" s="35" t="s">
        <v>1033</v>
      </c>
      <c r="F430" s="35" t="s">
        <v>198</v>
      </c>
      <c r="G430" s="35" t="s">
        <v>1072</v>
      </c>
      <c r="H430" s="35" t="s">
        <v>525</v>
      </c>
      <c r="I430" s="42" t="str">
        <f>CONCATENATE(E430," ",F430," / ",G430," ",H430," / ",K430)</f>
        <v>Мороз Евгений / Moroz Evgenii / 1985</v>
      </c>
      <c r="J430" s="42" t="s">
        <v>1120</v>
      </c>
      <c r="K430" s="44">
        <v>1985</v>
      </c>
      <c r="L430" s="10">
        <v>45</v>
      </c>
      <c r="M430" s="24">
        <f>100-((L430-1)/D430)*100</f>
        <v>21.428571428571431</v>
      </c>
      <c r="N430" s="23">
        <f>SQRT(B430)*(M430)</f>
        <v>79.834011472273545</v>
      </c>
    </row>
    <row r="431" spans="1:14" ht="16.5" hidden="1" customHeight="1" x14ac:dyDescent="0.25">
      <c r="A431" s="34" t="s">
        <v>727</v>
      </c>
      <c r="B431" s="26">
        <v>13.88</v>
      </c>
      <c r="C431" s="10" t="s">
        <v>132</v>
      </c>
      <c r="D431" s="10">
        <v>56</v>
      </c>
      <c r="E431" s="35" t="s">
        <v>275</v>
      </c>
      <c r="F431" s="35" t="s">
        <v>85</v>
      </c>
      <c r="G431" s="35" t="s">
        <v>635</v>
      </c>
      <c r="H431" s="35" t="s">
        <v>182</v>
      </c>
      <c r="I431" s="42" t="str">
        <f>CONCATENATE(E431," ",F431," / ",G431," ",H431," / ",K431)</f>
        <v>Мертенс Андрей / Mertens Andrei / 1992</v>
      </c>
      <c r="J431" s="42" t="s">
        <v>932</v>
      </c>
      <c r="K431" s="44">
        <v>1992</v>
      </c>
      <c r="L431" s="10">
        <v>46</v>
      </c>
      <c r="M431" s="24">
        <f>100-((L431-1)/D431)*100</f>
        <v>19.642857142857139</v>
      </c>
      <c r="N431" s="23">
        <f>SQRT(B431)*(M431)</f>
        <v>73.181177182917395</v>
      </c>
    </row>
    <row r="432" spans="1:14" ht="16.5" hidden="1" customHeight="1" x14ac:dyDescent="0.25">
      <c r="A432" s="34" t="s">
        <v>727</v>
      </c>
      <c r="B432" s="26">
        <v>13.88</v>
      </c>
      <c r="C432" s="10" t="s">
        <v>132</v>
      </c>
      <c r="D432" s="10">
        <v>56</v>
      </c>
      <c r="E432" s="35" t="s">
        <v>1034</v>
      </c>
      <c r="F432" s="35" t="s">
        <v>102</v>
      </c>
      <c r="G432" s="35" t="s">
        <v>1073</v>
      </c>
      <c r="H432" s="35" t="s">
        <v>463</v>
      </c>
      <c r="I432" s="42" t="str">
        <f>CONCATENATE(E432," ",F432," / ",G432," ",H432," / ",K432)</f>
        <v>Сим Игорь / Sim Igor / 1989</v>
      </c>
      <c r="J432" s="42" t="s">
        <v>1121</v>
      </c>
      <c r="K432" s="44">
        <v>1989</v>
      </c>
      <c r="L432" s="10">
        <v>47</v>
      </c>
      <c r="M432" s="24">
        <f>100-((L432-1)/D432)*100</f>
        <v>17.857142857142861</v>
      </c>
      <c r="N432" s="23">
        <f>SQRT(B432)*(M432)</f>
        <v>66.528342893561302</v>
      </c>
    </row>
    <row r="433" spans="1:14" ht="16.5" hidden="1" customHeight="1" x14ac:dyDescent="0.25">
      <c r="A433" s="34" t="s">
        <v>727</v>
      </c>
      <c r="B433" s="26">
        <v>13.88</v>
      </c>
      <c r="C433" s="10" t="s">
        <v>132</v>
      </c>
      <c r="D433" s="10">
        <v>56</v>
      </c>
      <c r="E433" s="35" t="s">
        <v>1035</v>
      </c>
      <c r="F433" s="35" t="s">
        <v>1036</v>
      </c>
      <c r="G433" s="35" t="s">
        <v>1074</v>
      </c>
      <c r="H433" s="35" t="s">
        <v>1086</v>
      </c>
      <c r="I433" s="42" t="str">
        <f>CONCATENATE(E433," ",F433," / ",G433," ",H433," / ",K433)</f>
        <v>Ковалев Никита / Kovalev Nikita / 2001</v>
      </c>
      <c r="J433" s="42" t="s">
        <v>1122</v>
      </c>
      <c r="K433" s="44">
        <v>2001</v>
      </c>
      <c r="L433" s="10">
        <v>48</v>
      </c>
      <c r="M433" s="24">
        <f>100-((L433-1)/D433)*100</f>
        <v>16.071428571428569</v>
      </c>
      <c r="N433" s="23">
        <f>SQRT(B433)*(M433)</f>
        <v>59.875508604205145</v>
      </c>
    </row>
    <row r="434" spans="1:14" ht="16.5" hidden="1" customHeight="1" x14ac:dyDescent="0.25">
      <c r="A434" s="34" t="s">
        <v>727</v>
      </c>
      <c r="B434" s="26">
        <v>13.88</v>
      </c>
      <c r="C434" s="10" t="s">
        <v>132</v>
      </c>
      <c r="D434" s="10">
        <v>56</v>
      </c>
      <c r="E434" s="35" t="s">
        <v>1035</v>
      </c>
      <c r="F434" s="35" t="s">
        <v>227</v>
      </c>
      <c r="G434" s="35" t="s">
        <v>1074</v>
      </c>
      <c r="H434" s="35" t="s">
        <v>556</v>
      </c>
      <c r="I434" s="42" t="str">
        <f>CONCATENATE(E434," ",F434," / ",G434," ",H434," / ",K434)</f>
        <v>Ковалев Михаил / Kovalev Mikhail / 1970</v>
      </c>
      <c r="J434" s="42" t="s">
        <v>1123</v>
      </c>
      <c r="K434" s="44">
        <v>1970</v>
      </c>
      <c r="L434" s="10">
        <v>49</v>
      </c>
      <c r="M434" s="24">
        <f>100-((L434-1)/D434)*100</f>
        <v>14.285714285714292</v>
      </c>
      <c r="N434" s="23">
        <f>SQRT(B434)*(M434)</f>
        <v>53.222674314849051</v>
      </c>
    </row>
    <row r="435" spans="1:14" ht="16.5" hidden="1" customHeight="1" x14ac:dyDescent="0.25">
      <c r="A435" s="34" t="s">
        <v>727</v>
      </c>
      <c r="B435" s="26">
        <v>13.88</v>
      </c>
      <c r="C435" s="10" t="s">
        <v>132</v>
      </c>
      <c r="D435" s="10">
        <v>56</v>
      </c>
      <c r="E435" s="35" t="s">
        <v>1037</v>
      </c>
      <c r="F435" s="35" t="s">
        <v>97</v>
      </c>
      <c r="G435" s="35" t="s">
        <v>1075</v>
      </c>
      <c r="H435" s="35" t="s">
        <v>460</v>
      </c>
      <c r="I435" s="42" t="str">
        <f>CONCATENATE(E435," ",F435," / ",G435," ",H435," / ",K435)</f>
        <v>Ковриго Сергей / Kovrigo Sergei / 1981</v>
      </c>
      <c r="J435" s="42" t="s">
        <v>1124</v>
      </c>
      <c r="K435" s="44">
        <v>1981</v>
      </c>
      <c r="L435" s="10">
        <v>50</v>
      </c>
      <c r="M435" s="24">
        <f>100-((L435-1)/D435)*100</f>
        <v>12.5</v>
      </c>
      <c r="N435" s="23">
        <f>SQRT(B435)*(M435)</f>
        <v>46.569840025492901</v>
      </c>
    </row>
    <row r="436" spans="1:14" ht="16.5" hidden="1" customHeight="1" x14ac:dyDescent="0.25">
      <c r="A436" s="34" t="s">
        <v>727</v>
      </c>
      <c r="B436" s="26">
        <v>13.88</v>
      </c>
      <c r="C436" s="10" t="s">
        <v>132</v>
      </c>
      <c r="D436" s="10">
        <v>56</v>
      </c>
      <c r="E436" s="35" t="s">
        <v>1032</v>
      </c>
      <c r="F436" s="35" t="s">
        <v>97</v>
      </c>
      <c r="G436" s="35" t="s">
        <v>1071</v>
      </c>
      <c r="H436" s="35" t="s">
        <v>460</v>
      </c>
      <c r="I436" s="42" t="str">
        <f>CONCATENATE(E436," ",F436," / ",G436," ",H436," / ",K436)</f>
        <v>Дашкевич Сергей / Dashkevich Sergei / 1996</v>
      </c>
      <c r="J436" s="42" t="s">
        <v>1125</v>
      </c>
      <c r="K436" s="44">
        <v>1996</v>
      </c>
      <c r="L436" s="10">
        <v>51</v>
      </c>
      <c r="M436" s="24">
        <f>100-((L436-1)/D436)*100</f>
        <v>10.714285714285708</v>
      </c>
      <c r="N436" s="23">
        <f>SQRT(B436)*(M436)</f>
        <v>39.917005736136744</v>
      </c>
    </row>
    <row r="437" spans="1:14" ht="16.5" hidden="1" customHeight="1" x14ac:dyDescent="0.25">
      <c r="A437" s="34" t="s">
        <v>727</v>
      </c>
      <c r="B437" s="26">
        <v>13.88</v>
      </c>
      <c r="C437" s="10" t="s">
        <v>132</v>
      </c>
      <c r="D437" s="10">
        <v>56</v>
      </c>
      <c r="E437" s="35" t="s">
        <v>390</v>
      </c>
      <c r="F437" s="35" t="s">
        <v>391</v>
      </c>
      <c r="G437" s="35" t="s">
        <v>627</v>
      </c>
      <c r="H437" s="35" t="s">
        <v>697</v>
      </c>
      <c r="I437" s="42" t="str">
        <f>CONCATENATE(E437," ",F437," / ",G437," ",H437," / ",K437)</f>
        <v>Лазаренок Глеб / Lazarenok Gleb / 1982</v>
      </c>
      <c r="J437" s="42" t="s">
        <v>988</v>
      </c>
      <c r="K437" s="44">
        <v>1982</v>
      </c>
      <c r="L437" s="10">
        <v>52</v>
      </c>
      <c r="M437" s="24">
        <f>100-((L437-1)/D437)*100</f>
        <v>8.9285714285714306</v>
      </c>
      <c r="N437" s="23">
        <f>SQRT(B437)*(M437)</f>
        <v>33.264171446780651</v>
      </c>
    </row>
    <row r="438" spans="1:14" ht="16.5" hidden="1" customHeight="1" x14ac:dyDescent="0.25">
      <c r="A438" s="34" t="s">
        <v>727</v>
      </c>
      <c r="B438" s="26">
        <v>13.88</v>
      </c>
      <c r="C438" s="10" t="s">
        <v>132</v>
      </c>
      <c r="D438" s="10">
        <v>56</v>
      </c>
      <c r="E438" s="35" t="s">
        <v>1038</v>
      </c>
      <c r="F438" s="35" t="s">
        <v>207</v>
      </c>
      <c r="G438" s="35" t="s">
        <v>1076</v>
      </c>
      <c r="H438" s="35" t="s">
        <v>532</v>
      </c>
      <c r="I438" s="42" t="str">
        <f>CONCATENATE(E438," ",F438," / ",G438," ",H438," / ",K438)</f>
        <v>Адаменко Виталий / Adamenko Vitalii / 1985</v>
      </c>
      <c r="J438" s="42" t="s">
        <v>1126</v>
      </c>
      <c r="K438" s="44">
        <v>1985</v>
      </c>
      <c r="L438" s="10">
        <v>53</v>
      </c>
      <c r="M438" s="24">
        <f>100-((L438-1)/D438)*100</f>
        <v>7.1428571428571388</v>
      </c>
      <c r="N438" s="23">
        <f>SQRT(B438)*(M438)</f>
        <v>26.611337157424497</v>
      </c>
    </row>
    <row r="439" spans="1:14" ht="16.5" hidden="1" customHeight="1" x14ac:dyDescent="0.25">
      <c r="A439" s="34" t="s">
        <v>727</v>
      </c>
      <c r="B439" s="26">
        <v>13.88</v>
      </c>
      <c r="C439" s="10" t="s">
        <v>132</v>
      </c>
      <c r="D439" s="10">
        <v>56</v>
      </c>
      <c r="E439" s="35" t="s">
        <v>1039</v>
      </c>
      <c r="F439" s="35" t="s">
        <v>1040</v>
      </c>
      <c r="G439" s="35" t="s">
        <v>1077</v>
      </c>
      <c r="H439" s="35" t="s">
        <v>1087</v>
      </c>
      <c r="I439" s="42" t="str">
        <f>CONCATENATE(E439," ",F439," / ",G439," ",H439," / ",K439)</f>
        <v>Курата Кенет / Kurata Kenet / 1978</v>
      </c>
      <c r="J439" s="42" t="s">
        <v>1127</v>
      </c>
      <c r="K439" s="44">
        <v>1978</v>
      </c>
      <c r="L439" s="10">
        <v>54</v>
      </c>
      <c r="M439" s="24">
        <f>100-((L439-1)/D439)*100</f>
        <v>5.3571428571428612</v>
      </c>
      <c r="N439" s="23">
        <f>SQRT(B439)*(M439)</f>
        <v>19.9585028680684</v>
      </c>
    </row>
    <row r="440" spans="1:14" ht="16.5" hidden="1" customHeight="1" x14ac:dyDescent="0.25">
      <c r="A440" s="34" t="s">
        <v>727</v>
      </c>
      <c r="B440" s="26">
        <v>13.88</v>
      </c>
      <c r="C440" s="10" t="s">
        <v>132</v>
      </c>
      <c r="D440" s="10">
        <v>56</v>
      </c>
      <c r="E440" s="35" t="s">
        <v>118</v>
      </c>
      <c r="F440" s="35" t="s">
        <v>119</v>
      </c>
      <c r="G440" s="35" t="s">
        <v>457</v>
      </c>
      <c r="H440" s="35" t="s">
        <v>469</v>
      </c>
      <c r="I440" s="42" t="str">
        <f>CONCATENATE(E440," ",F440," / ",G440," ",H440," / ",K440)</f>
        <v>Кузьмич Дмитрий / Kuzmich Dmitrii / 1975</v>
      </c>
      <c r="J440" s="42" t="s">
        <v>807</v>
      </c>
      <c r="K440" s="44">
        <v>1975</v>
      </c>
      <c r="L440" s="10">
        <v>55</v>
      </c>
      <c r="M440" s="24">
        <f>100-((L440-1)/D440)*100</f>
        <v>3.5714285714285694</v>
      </c>
      <c r="N440" s="23">
        <f>SQRT(B440)*(M440)</f>
        <v>13.305668578712249</v>
      </c>
    </row>
    <row r="441" spans="1:14" ht="16.5" hidden="1" customHeight="1" x14ac:dyDescent="0.25">
      <c r="A441" s="34" t="s">
        <v>727</v>
      </c>
      <c r="B441" s="26">
        <v>13.88</v>
      </c>
      <c r="C441" s="10" t="s">
        <v>132</v>
      </c>
      <c r="D441" s="10">
        <v>56</v>
      </c>
      <c r="E441" s="35" t="s">
        <v>1041</v>
      </c>
      <c r="F441" s="35" t="s">
        <v>82</v>
      </c>
      <c r="G441" s="35" t="s">
        <v>1078</v>
      </c>
      <c r="H441" s="35" t="s">
        <v>436</v>
      </c>
      <c r="I441" s="42" t="str">
        <f>CONCATENATE(E441," ",F441," / ",G441," ",H441," / ",K441)</f>
        <v>Павлов Александр / Pavlov Aleksandr / 1992</v>
      </c>
      <c r="J441" s="42" t="s">
        <v>1128</v>
      </c>
      <c r="K441" s="44">
        <v>1992</v>
      </c>
      <c r="L441" s="10">
        <v>56</v>
      </c>
      <c r="M441" s="24">
        <f>100-((L441-1)/D441)*100</f>
        <v>1.7857142857142918</v>
      </c>
      <c r="N441" s="23">
        <f>SQRT(B441)*(M441)</f>
        <v>6.652834289356151</v>
      </c>
    </row>
    <row r="442" spans="1:14" ht="16.5" customHeight="1" x14ac:dyDescent="0.25">
      <c r="A442" s="27"/>
      <c r="B442" s="26"/>
      <c r="C442" s="10"/>
      <c r="D442" s="10"/>
      <c r="E442" s="35"/>
      <c r="F442" s="35"/>
      <c r="G442" s="35"/>
      <c r="H442" s="35"/>
      <c r="I442" s="42"/>
      <c r="J442" s="42"/>
      <c r="K442" s="44"/>
      <c r="L442" s="10"/>
      <c r="M442" s="24"/>
      <c r="N442" s="23"/>
    </row>
    <row r="443" spans="1:14" ht="16.5" customHeight="1" x14ac:dyDescent="0.25">
      <c r="A443" s="27"/>
      <c r="B443" s="26"/>
      <c r="C443" s="10"/>
      <c r="D443" s="10"/>
      <c r="E443" s="35"/>
      <c r="F443" s="35"/>
      <c r="G443" s="35"/>
      <c r="H443" s="35"/>
      <c r="I443" s="42"/>
      <c r="J443" s="42"/>
      <c r="K443" s="44"/>
      <c r="L443" s="10"/>
      <c r="M443" s="24"/>
      <c r="N443" s="23"/>
    </row>
    <row r="444" spans="1:14" ht="16.5" customHeight="1" x14ac:dyDescent="0.25">
      <c r="A444" s="27"/>
      <c r="B444" s="26"/>
      <c r="C444" s="10"/>
      <c r="D444" s="10"/>
      <c r="E444" s="35"/>
      <c r="F444" s="35"/>
      <c r="G444" s="35"/>
      <c r="H444" s="35"/>
      <c r="I444" s="42"/>
      <c r="J444" s="42"/>
      <c r="K444" s="44"/>
      <c r="L444" s="10"/>
      <c r="M444" s="24"/>
      <c r="N444" s="23"/>
    </row>
    <row r="445" spans="1:14" ht="16.5" customHeight="1" x14ac:dyDescent="0.25">
      <c r="A445" s="27"/>
      <c r="B445" s="26"/>
      <c r="C445" s="10"/>
      <c r="D445" s="10"/>
      <c r="E445" s="35"/>
      <c r="F445" s="35"/>
      <c r="G445" s="35"/>
      <c r="H445" s="35"/>
      <c r="I445" s="42"/>
      <c r="J445" s="42"/>
      <c r="K445" s="44"/>
      <c r="L445" s="10"/>
      <c r="M445" s="24"/>
      <c r="N445" s="23"/>
    </row>
    <row r="446" spans="1:14" ht="16.5" customHeight="1" x14ac:dyDescent="0.25">
      <c r="A446" s="27"/>
      <c r="B446" s="26"/>
      <c r="C446" s="10"/>
      <c r="D446" s="10"/>
      <c r="E446" s="35"/>
      <c r="F446" s="35"/>
      <c r="G446" s="35"/>
      <c r="H446" s="35"/>
      <c r="I446" s="42"/>
      <c r="J446" s="42"/>
      <c r="K446" s="44"/>
      <c r="L446" s="10"/>
      <c r="M446" s="24"/>
      <c r="N446" s="23"/>
    </row>
    <row r="447" spans="1:14" ht="16.5" customHeight="1" x14ac:dyDescent="0.25">
      <c r="A447" s="27"/>
      <c r="B447" s="26"/>
      <c r="C447" s="10"/>
      <c r="D447" s="10"/>
      <c r="E447" s="35"/>
      <c r="F447" s="35"/>
      <c r="G447" s="35"/>
      <c r="H447" s="35"/>
      <c r="I447" s="42"/>
      <c r="J447" s="42"/>
      <c r="K447" s="44"/>
      <c r="L447" s="10"/>
      <c r="M447" s="24"/>
      <c r="N447" s="23"/>
    </row>
    <row r="448" spans="1:14" ht="16.5" customHeight="1" x14ac:dyDescent="0.25">
      <c r="A448" s="27"/>
      <c r="B448" s="26"/>
      <c r="C448" s="10"/>
      <c r="D448" s="10"/>
      <c r="E448" s="35"/>
      <c r="F448" s="35"/>
      <c r="G448" s="35"/>
      <c r="H448" s="35"/>
      <c r="I448" s="42"/>
      <c r="J448" s="42"/>
      <c r="K448" s="44"/>
      <c r="L448" s="10"/>
      <c r="M448" s="24"/>
      <c r="N448" s="23"/>
    </row>
    <row r="449" spans="1:14" ht="16.5" customHeight="1" x14ac:dyDescent="0.25">
      <c r="A449" s="27"/>
      <c r="B449" s="26"/>
      <c r="C449" s="10"/>
      <c r="D449" s="10"/>
      <c r="E449" s="35"/>
      <c r="F449" s="35"/>
      <c r="G449" s="35"/>
      <c r="H449" s="35"/>
      <c r="I449" s="42"/>
      <c r="J449" s="42"/>
      <c r="K449" s="44"/>
      <c r="L449" s="10"/>
      <c r="M449" s="24"/>
      <c r="N449" s="23"/>
    </row>
    <row r="450" spans="1:14" ht="16.5" customHeight="1" x14ac:dyDescent="0.25">
      <c r="A450" s="27"/>
      <c r="B450" s="26"/>
      <c r="C450" s="10"/>
      <c r="D450" s="10"/>
      <c r="E450" s="35"/>
      <c r="F450" s="35"/>
      <c r="G450" s="35"/>
      <c r="H450" s="35"/>
      <c r="I450" s="42"/>
      <c r="J450" s="42"/>
      <c r="K450" s="44"/>
      <c r="L450" s="10"/>
      <c r="M450" s="24"/>
      <c r="N450" s="23"/>
    </row>
    <row r="451" spans="1:14" ht="16.5" customHeight="1" x14ac:dyDescent="0.25">
      <c r="A451" s="27"/>
      <c r="B451" s="26"/>
      <c r="C451" s="10"/>
      <c r="D451" s="10"/>
      <c r="E451" s="35"/>
      <c r="F451" s="35"/>
      <c r="G451" s="35"/>
      <c r="H451" s="35"/>
      <c r="I451" s="42"/>
      <c r="J451" s="42"/>
      <c r="K451" s="44"/>
      <c r="L451" s="10"/>
      <c r="M451" s="24"/>
      <c r="N451" s="23"/>
    </row>
    <row r="452" spans="1:14" ht="16.5" customHeight="1" x14ac:dyDescent="0.25">
      <c r="A452" s="27"/>
      <c r="B452" s="26"/>
      <c r="C452" s="10"/>
      <c r="D452" s="10"/>
      <c r="E452" s="35"/>
      <c r="F452" s="35"/>
      <c r="G452" s="35"/>
      <c r="H452" s="35"/>
      <c r="I452" s="42"/>
      <c r="J452" s="42"/>
      <c r="K452" s="44"/>
      <c r="L452" s="10"/>
      <c r="M452" s="24"/>
      <c r="N452" s="23"/>
    </row>
    <row r="453" spans="1:14" ht="16.5" customHeight="1" x14ac:dyDescent="0.25">
      <c r="A453" s="27"/>
      <c r="B453" s="26"/>
      <c r="C453" s="10"/>
      <c r="D453" s="10"/>
      <c r="E453" s="35"/>
      <c r="F453" s="35"/>
      <c r="G453" s="35"/>
      <c r="H453" s="35"/>
      <c r="I453" s="42"/>
      <c r="J453" s="42"/>
      <c r="K453" s="44"/>
      <c r="L453" s="10"/>
      <c r="M453" s="24"/>
      <c r="N453" s="23"/>
    </row>
    <row r="454" spans="1:14" ht="16.5" customHeight="1" x14ac:dyDescent="0.25">
      <c r="A454" s="27"/>
      <c r="B454" s="26"/>
      <c r="C454" s="10"/>
      <c r="D454" s="10"/>
      <c r="E454" s="35"/>
      <c r="F454" s="35"/>
      <c r="G454" s="35"/>
      <c r="H454" s="35"/>
      <c r="I454" s="42"/>
      <c r="J454" s="42"/>
      <c r="K454" s="44"/>
      <c r="L454" s="10"/>
      <c r="M454" s="24"/>
      <c r="N454" s="23"/>
    </row>
    <row r="455" spans="1:14" ht="16.5" customHeight="1" x14ac:dyDescent="0.25">
      <c r="A455" s="27"/>
      <c r="B455" s="26"/>
      <c r="C455" s="10"/>
      <c r="D455" s="10"/>
      <c r="E455" s="35"/>
      <c r="F455" s="35"/>
      <c r="G455" s="35"/>
      <c r="H455" s="35"/>
      <c r="I455" s="42"/>
      <c r="J455" s="42"/>
      <c r="K455" s="44"/>
      <c r="L455" s="10"/>
      <c r="M455" s="24"/>
      <c r="N455" s="23"/>
    </row>
    <row r="456" spans="1:14" ht="16.5" customHeight="1" x14ac:dyDescent="0.25">
      <c r="A456" s="27"/>
      <c r="B456" s="26"/>
      <c r="C456" s="10"/>
      <c r="D456" s="10"/>
      <c r="E456" s="35"/>
      <c r="F456" s="35"/>
      <c r="G456" s="35"/>
      <c r="H456" s="35"/>
      <c r="I456" s="42"/>
      <c r="J456" s="42"/>
      <c r="K456" s="44"/>
      <c r="L456" s="10"/>
      <c r="M456" s="24"/>
      <c r="N456" s="23"/>
    </row>
    <row r="457" spans="1:14" ht="16.5" customHeight="1" x14ac:dyDescent="0.25">
      <c r="A457" s="27"/>
      <c r="B457" s="26"/>
      <c r="C457" s="10"/>
      <c r="D457" s="10"/>
      <c r="E457" s="35"/>
      <c r="F457" s="35"/>
      <c r="G457" s="35"/>
      <c r="H457" s="35"/>
      <c r="I457" s="42"/>
      <c r="J457" s="42"/>
      <c r="K457" s="44"/>
      <c r="L457" s="10"/>
      <c r="M457" s="24"/>
      <c r="N457" s="23"/>
    </row>
    <row r="458" spans="1:14" ht="16.5" customHeight="1" x14ac:dyDescent="0.25">
      <c r="A458" s="27"/>
      <c r="B458" s="26"/>
      <c r="C458" s="10"/>
      <c r="D458" s="10"/>
      <c r="E458" s="35"/>
      <c r="F458" s="35"/>
      <c r="G458" s="35"/>
      <c r="H458" s="35"/>
      <c r="I458" s="42"/>
      <c r="J458" s="42"/>
      <c r="K458" s="44"/>
      <c r="L458" s="10"/>
      <c r="M458" s="24"/>
      <c r="N458" s="23"/>
    </row>
    <row r="459" spans="1:14" ht="16.5" customHeight="1" x14ac:dyDescent="0.25">
      <c r="A459" s="27"/>
      <c r="B459" s="26"/>
      <c r="C459" s="10"/>
      <c r="D459" s="10"/>
      <c r="E459" s="35"/>
      <c r="F459" s="35"/>
      <c r="G459" s="35"/>
      <c r="H459" s="35"/>
      <c r="I459" s="42"/>
      <c r="J459" s="42"/>
      <c r="K459" s="44"/>
      <c r="L459" s="10"/>
      <c r="M459" s="24"/>
      <c r="N459" s="23"/>
    </row>
    <row r="460" spans="1:14" ht="16.5" customHeight="1" x14ac:dyDescent="0.25">
      <c r="A460" s="27"/>
      <c r="B460" s="26"/>
      <c r="C460" s="10"/>
      <c r="D460" s="10"/>
      <c r="E460" s="35"/>
      <c r="F460" s="35"/>
      <c r="G460" s="35"/>
      <c r="H460" s="35"/>
      <c r="I460" s="42"/>
      <c r="J460" s="42"/>
      <c r="K460" s="44"/>
      <c r="L460" s="10"/>
      <c r="M460" s="24"/>
      <c r="N460" s="23"/>
    </row>
    <row r="461" spans="1:14" ht="16.5" customHeight="1" x14ac:dyDescent="0.25">
      <c r="A461" s="27"/>
      <c r="B461" s="26"/>
      <c r="C461" s="10"/>
      <c r="D461" s="10"/>
      <c r="E461" s="35"/>
      <c r="F461" s="35"/>
      <c r="G461" s="35"/>
      <c r="H461" s="35"/>
      <c r="I461" s="42"/>
      <c r="J461" s="42"/>
      <c r="K461" s="44"/>
      <c r="L461" s="10"/>
      <c r="M461" s="24"/>
      <c r="N461" s="23"/>
    </row>
    <row r="462" spans="1:14" ht="16.5" customHeight="1" x14ac:dyDescent="0.25">
      <c r="A462" s="27"/>
      <c r="B462" s="26"/>
      <c r="C462" s="10"/>
      <c r="D462" s="10"/>
      <c r="E462" s="35"/>
      <c r="F462" s="35"/>
      <c r="G462" s="35"/>
      <c r="H462" s="35"/>
      <c r="I462" s="42"/>
      <c r="J462" s="42"/>
      <c r="K462" s="44"/>
      <c r="L462" s="10"/>
      <c r="M462" s="24"/>
      <c r="N462" s="23"/>
    </row>
    <row r="463" spans="1:14" ht="16.5" customHeight="1" x14ac:dyDescent="0.25">
      <c r="A463" s="27"/>
      <c r="B463" s="26"/>
      <c r="C463" s="10"/>
      <c r="D463" s="10"/>
      <c r="E463" s="35"/>
      <c r="F463" s="35"/>
      <c r="G463" s="35"/>
      <c r="H463" s="35"/>
      <c r="I463" s="42"/>
      <c r="J463" s="42"/>
      <c r="K463" s="44"/>
      <c r="L463" s="10"/>
      <c r="M463" s="24"/>
      <c r="N463" s="23"/>
    </row>
    <row r="464" spans="1:14" ht="16.5" customHeight="1" x14ac:dyDescent="0.25">
      <c r="A464" s="27"/>
      <c r="B464" s="26"/>
      <c r="C464" s="10"/>
      <c r="D464" s="10"/>
      <c r="E464" s="35"/>
      <c r="F464" s="35"/>
      <c r="G464" s="35"/>
      <c r="H464" s="35"/>
      <c r="I464" s="42"/>
      <c r="J464" s="42"/>
      <c r="K464" s="44"/>
      <c r="L464" s="10"/>
      <c r="M464" s="24"/>
      <c r="N464" s="23"/>
    </row>
    <row r="465" spans="1:14" ht="16.5" customHeight="1" x14ac:dyDescent="0.25">
      <c r="A465" s="27"/>
      <c r="B465" s="26"/>
      <c r="C465" s="10"/>
      <c r="D465" s="10"/>
      <c r="E465" s="35"/>
      <c r="F465" s="35"/>
      <c r="G465" s="35"/>
      <c r="H465" s="35"/>
      <c r="I465" s="42"/>
      <c r="J465" s="42"/>
      <c r="K465" s="44"/>
      <c r="L465" s="10"/>
      <c r="M465" s="24"/>
      <c r="N465" s="23"/>
    </row>
    <row r="466" spans="1:14" ht="16.5" customHeight="1" x14ac:dyDescent="0.25">
      <c r="A466" s="27"/>
      <c r="B466" s="26"/>
      <c r="C466" s="10"/>
      <c r="D466" s="10"/>
      <c r="E466" s="35"/>
      <c r="F466" s="35"/>
      <c r="G466" s="35"/>
      <c r="H466" s="35"/>
      <c r="I466" s="42"/>
      <c r="J466" s="42"/>
      <c r="K466" s="44"/>
      <c r="L466" s="10"/>
      <c r="M466" s="24"/>
      <c r="N466" s="23"/>
    </row>
    <row r="467" spans="1:14" ht="16.5" customHeight="1" x14ac:dyDescent="0.25">
      <c r="A467" s="27"/>
      <c r="B467" s="26"/>
      <c r="C467" s="10"/>
      <c r="D467" s="10"/>
      <c r="E467" s="35"/>
      <c r="F467" s="35"/>
      <c r="G467" s="35"/>
      <c r="H467" s="35"/>
      <c r="I467" s="42"/>
      <c r="J467" s="42"/>
      <c r="K467" s="44"/>
      <c r="L467" s="10"/>
      <c r="M467" s="24"/>
      <c r="N467" s="23"/>
    </row>
    <row r="468" spans="1:14" ht="16.5" customHeight="1" x14ac:dyDescent="0.25">
      <c r="A468" s="27"/>
      <c r="B468" s="26"/>
      <c r="C468" s="10"/>
      <c r="D468" s="10"/>
      <c r="E468" s="35"/>
      <c r="F468" s="35"/>
      <c r="G468" s="35"/>
      <c r="H468" s="35"/>
      <c r="I468" s="42"/>
      <c r="J468" s="42"/>
      <c r="K468" s="44"/>
      <c r="L468" s="10"/>
      <c r="M468" s="24"/>
      <c r="N468" s="23"/>
    </row>
    <row r="469" spans="1:14" ht="16.5" customHeight="1" x14ac:dyDescent="0.25">
      <c r="A469" s="27"/>
      <c r="B469" s="26"/>
      <c r="C469" s="10"/>
      <c r="D469" s="10"/>
      <c r="E469" s="35"/>
      <c r="F469" s="35"/>
      <c r="G469" s="35"/>
      <c r="H469" s="35"/>
      <c r="I469" s="42"/>
      <c r="J469" s="42"/>
      <c r="K469" s="44"/>
      <c r="L469" s="10"/>
      <c r="M469" s="24"/>
      <c r="N469" s="23"/>
    </row>
    <row r="470" spans="1:14" ht="16.5" customHeight="1" x14ac:dyDescent="0.25">
      <c r="A470" s="27"/>
      <c r="B470" s="26"/>
      <c r="C470" s="10"/>
      <c r="D470" s="10"/>
      <c r="E470" s="35"/>
      <c r="F470" s="35"/>
      <c r="G470" s="35"/>
      <c r="H470" s="35"/>
      <c r="I470" s="42"/>
      <c r="J470" s="42"/>
      <c r="K470" s="44"/>
      <c r="L470" s="10"/>
      <c r="M470" s="24"/>
      <c r="N470" s="23"/>
    </row>
    <row r="471" spans="1:14" ht="16.5" customHeight="1" x14ac:dyDescent="0.25">
      <c r="A471" s="27"/>
      <c r="B471" s="26"/>
      <c r="C471" s="10"/>
      <c r="D471" s="10"/>
      <c r="E471" s="35"/>
      <c r="F471" s="35"/>
      <c r="G471" s="35"/>
      <c r="H471" s="35"/>
      <c r="I471" s="42"/>
      <c r="J471" s="42"/>
      <c r="K471" s="44"/>
      <c r="L471" s="10"/>
      <c r="M471" s="24"/>
      <c r="N471" s="23"/>
    </row>
    <row r="472" spans="1:14" ht="16.5" customHeight="1" x14ac:dyDescent="0.25">
      <c r="A472" s="27"/>
      <c r="B472" s="26"/>
      <c r="C472" s="10"/>
      <c r="D472" s="10"/>
      <c r="E472" s="35"/>
      <c r="F472" s="35"/>
      <c r="G472" s="35"/>
      <c r="H472" s="35"/>
      <c r="I472" s="42"/>
      <c r="J472" s="42"/>
      <c r="K472" s="44"/>
      <c r="L472" s="10"/>
      <c r="M472" s="24"/>
      <c r="N472" s="23"/>
    </row>
    <row r="473" spans="1:14" ht="16.5" customHeight="1" x14ac:dyDescent="0.25">
      <c r="A473" s="27"/>
      <c r="B473" s="26"/>
      <c r="C473" s="10"/>
      <c r="D473" s="10"/>
      <c r="E473" s="35"/>
      <c r="F473" s="35"/>
      <c r="G473" s="35"/>
      <c r="H473" s="35"/>
      <c r="I473" s="42"/>
      <c r="J473" s="42"/>
      <c r="K473" s="44"/>
      <c r="L473" s="10"/>
      <c r="M473" s="24"/>
      <c r="N473" s="23"/>
    </row>
    <row r="474" spans="1:14" ht="16.5" customHeight="1" x14ac:dyDescent="0.25">
      <c r="A474" s="27"/>
      <c r="B474" s="26"/>
      <c r="C474" s="10"/>
      <c r="D474" s="10"/>
      <c r="E474" s="35"/>
      <c r="F474" s="35"/>
      <c r="G474" s="35"/>
      <c r="H474" s="35"/>
      <c r="I474" s="42"/>
      <c r="J474" s="42"/>
      <c r="K474" s="44"/>
      <c r="L474" s="10"/>
      <c r="M474" s="24"/>
      <c r="N474" s="23"/>
    </row>
    <row r="475" spans="1:14" ht="16.5" customHeight="1" x14ac:dyDescent="0.25">
      <c r="A475" s="27"/>
      <c r="B475" s="26"/>
      <c r="C475" s="10"/>
      <c r="D475" s="10"/>
      <c r="E475" s="35"/>
      <c r="F475" s="35"/>
      <c r="G475" s="35"/>
      <c r="H475" s="35"/>
      <c r="I475" s="42"/>
      <c r="J475" s="42"/>
      <c r="K475" s="44"/>
      <c r="L475" s="10"/>
      <c r="M475" s="24"/>
      <c r="N475" s="23"/>
    </row>
    <row r="476" spans="1:14" ht="16.5" customHeight="1" x14ac:dyDescent="0.25">
      <c r="A476" s="27"/>
      <c r="B476" s="26"/>
      <c r="C476" s="10"/>
      <c r="D476" s="10"/>
      <c r="E476" s="35"/>
      <c r="F476" s="35"/>
      <c r="G476" s="35"/>
      <c r="H476" s="35"/>
      <c r="I476" s="42"/>
      <c r="J476" s="42"/>
      <c r="K476" s="44"/>
      <c r="L476" s="10"/>
      <c r="M476" s="24"/>
      <c r="N476" s="23"/>
    </row>
    <row r="477" spans="1:14" ht="16.5" customHeight="1" x14ac:dyDescent="0.25">
      <c r="A477" s="27"/>
      <c r="B477" s="26"/>
      <c r="C477" s="10"/>
      <c r="D477" s="10"/>
      <c r="E477" s="35"/>
      <c r="F477" s="35"/>
      <c r="G477" s="35"/>
      <c r="H477" s="35"/>
      <c r="I477" s="42"/>
      <c r="J477" s="42"/>
      <c r="K477" s="44"/>
      <c r="L477" s="10"/>
      <c r="M477" s="24"/>
      <c r="N477" s="23"/>
    </row>
    <row r="478" spans="1:14" ht="16.5" customHeight="1" x14ac:dyDescent="0.25">
      <c r="A478" s="27"/>
      <c r="B478" s="26"/>
      <c r="C478" s="10"/>
      <c r="D478" s="10"/>
      <c r="E478" s="35"/>
      <c r="F478" s="35"/>
      <c r="G478" s="35"/>
      <c r="H478" s="35"/>
      <c r="I478" s="42"/>
      <c r="J478" s="42"/>
      <c r="K478" s="44"/>
      <c r="L478" s="10"/>
      <c r="M478" s="24"/>
      <c r="N478" s="23"/>
    </row>
    <row r="479" spans="1:14" ht="16.5" customHeight="1" x14ac:dyDescent="0.25">
      <c r="A479" s="27"/>
      <c r="B479" s="26"/>
      <c r="C479" s="10"/>
      <c r="D479" s="10"/>
      <c r="E479" s="35"/>
      <c r="F479" s="35"/>
      <c r="G479" s="35"/>
      <c r="H479" s="35"/>
      <c r="I479" s="42"/>
      <c r="J479" s="42"/>
      <c r="K479" s="44"/>
      <c r="L479" s="10"/>
      <c r="M479" s="24"/>
      <c r="N479" s="23"/>
    </row>
    <row r="480" spans="1:14" ht="16.5" customHeight="1" x14ac:dyDescent="0.25">
      <c r="A480" s="27"/>
      <c r="B480" s="26"/>
      <c r="C480" s="10"/>
      <c r="D480" s="10"/>
      <c r="E480" s="35"/>
      <c r="F480" s="35"/>
      <c r="G480" s="35"/>
      <c r="H480" s="35"/>
      <c r="I480" s="42"/>
      <c r="J480" s="42"/>
      <c r="K480" s="44"/>
      <c r="L480" s="10"/>
      <c r="M480" s="24"/>
      <c r="N480" s="23"/>
    </row>
    <row r="481" spans="1:14" ht="16.5" customHeight="1" x14ac:dyDescent="0.25">
      <c r="A481" s="27"/>
      <c r="B481" s="26"/>
      <c r="C481" s="10"/>
      <c r="D481" s="10"/>
      <c r="E481" s="35"/>
      <c r="F481" s="35"/>
      <c r="G481" s="35"/>
      <c r="H481" s="35"/>
      <c r="I481" s="42"/>
      <c r="J481" s="42"/>
      <c r="K481" s="44"/>
      <c r="L481" s="10"/>
      <c r="M481" s="24"/>
      <c r="N481" s="23"/>
    </row>
    <row r="482" spans="1:14" ht="16.5" customHeight="1" x14ac:dyDescent="0.25">
      <c r="A482" s="27"/>
      <c r="B482" s="26"/>
      <c r="C482" s="10"/>
      <c r="D482" s="10"/>
      <c r="E482" s="35"/>
      <c r="F482" s="35"/>
      <c r="G482" s="35"/>
      <c r="H482" s="35"/>
      <c r="I482" s="42"/>
      <c r="J482" s="42"/>
      <c r="K482" s="44"/>
      <c r="L482" s="10"/>
      <c r="M482" s="24"/>
      <c r="N482" s="23"/>
    </row>
    <row r="483" spans="1:14" ht="16.5" customHeight="1" x14ac:dyDescent="0.25">
      <c r="A483" s="27"/>
      <c r="B483" s="26"/>
      <c r="C483" s="10"/>
      <c r="D483" s="10"/>
      <c r="E483" s="35"/>
      <c r="F483" s="35"/>
      <c r="G483" s="35"/>
      <c r="H483" s="35"/>
      <c r="I483" s="42"/>
      <c r="J483" s="42"/>
      <c r="K483" s="44"/>
      <c r="L483" s="10"/>
      <c r="M483" s="24"/>
      <c r="N483" s="23"/>
    </row>
    <row r="484" spans="1:14" ht="16.5" customHeight="1" x14ac:dyDescent="0.25">
      <c r="A484" s="27"/>
      <c r="B484" s="26"/>
      <c r="C484" s="10"/>
      <c r="D484" s="10"/>
      <c r="E484" s="35"/>
      <c r="F484" s="35"/>
      <c r="G484" s="35"/>
      <c r="H484" s="35"/>
      <c r="I484" s="42"/>
      <c r="J484" s="42"/>
      <c r="K484" s="44"/>
      <c r="L484" s="10"/>
      <c r="M484" s="24"/>
      <c r="N484" s="23"/>
    </row>
    <row r="485" spans="1:14" ht="16.5" customHeight="1" x14ac:dyDescent="0.25">
      <c r="A485" s="27"/>
      <c r="B485" s="26"/>
      <c r="C485" s="10"/>
      <c r="D485" s="10"/>
      <c r="E485" s="35"/>
      <c r="F485" s="35"/>
      <c r="G485" s="35"/>
      <c r="H485" s="35"/>
      <c r="I485" s="42"/>
      <c r="J485" s="42"/>
      <c r="K485" s="44"/>
      <c r="L485" s="10"/>
      <c r="M485" s="24"/>
      <c r="N485" s="23"/>
    </row>
    <row r="486" spans="1:14" ht="16.5" customHeight="1" x14ac:dyDescent="0.25">
      <c r="A486" s="27"/>
      <c r="B486" s="26"/>
      <c r="C486" s="10"/>
      <c r="D486" s="10"/>
      <c r="E486" s="35"/>
      <c r="F486" s="35"/>
      <c r="G486" s="35"/>
      <c r="H486" s="35"/>
      <c r="I486" s="42"/>
      <c r="J486" s="42"/>
      <c r="K486" s="44"/>
      <c r="L486" s="10"/>
      <c r="M486" s="24"/>
      <c r="N486" s="23"/>
    </row>
    <row r="487" spans="1:14" ht="16.5" customHeight="1" x14ac:dyDescent="0.25">
      <c r="A487" s="27"/>
      <c r="B487" s="26"/>
      <c r="C487" s="10"/>
      <c r="D487" s="10"/>
      <c r="E487" s="35"/>
      <c r="F487" s="35"/>
      <c r="G487" s="35"/>
      <c r="H487" s="35"/>
      <c r="I487" s="42"/>
      <c r="J487" s="42"/>
      <c r="K487" s="44"/>
      <c r="L487" s="10"/>
      <c r="M487" s="24"/>
      <c r="N487" s="23"/>
    </row>
    <row r="488" spans="1:14" ht="16.5" customHeight="1" x14ac:dyDescent="0.25">
      <c r="A488" s="27"/>
      <c r="B488" s="26"/>
      <c r="C488" s="10"/>
      <c r="D488" s="10"/>
      <c r="E488" s="35"/>
      <c r="F488" s="35"/>
      <c r="G488" s="35"/>
      <c r="H488" s="35"/>
      <c r="I488" s="42"/>
      <c r="J488" s="42"/>
      <c r="K488" s="44"/>
      <c r="L488" s="10"/>
      <c r="M488" s="24"/>
      <c r="N488" s="23"/>
    </row>
    <row r="489" spans="1:14" ht="16.5" customHeight="1" x14ac:dyDescent="0.25">
      <c r="A489" s="27"/>
      <c r="B489" s="26"/>
      <c r="C489" s="10"/>
      <c r="D489" s="10"/>
      <c r="E489" s="35"/>
      <c r="F489" s="35"/>
      <c r="G489" s="35"/>
      <c r="H489" s="35"/>
      <c r="I489" s="42"/>
      <c r="J489" s="42"/>
      <c r="K489" s="44"/>
      <c r="L489" s="10"/>
      <c r="M489" s="24"/>
      <c r="N489" s="23"/>
    </row>
    <row r="490" spans="1:14" ht="16.5" customHeight="1" x14ac:dyDescent="0.25">
      <c r="A490" s="27"/>
      <c r="B490" s="26"/>
      <c r="C490" s="10"/>
      <c r="D490" s="10"/>
      <c r="E490" s="35"/>
      <c r="F490" s="35"/>
      <c r="G490" s="35"/>
      <c r="H490" s="35"/>
      <c r="I490" s="42"/>
      <c r="J490" s="42"/>
      <c r="K490" s="44"/>
      <c r="L490" s="10"/>
      <c r="M490" s="24"/>
      <c r="N490" s="23"/>
    </row>
    <row r="491" spans="1:14" ht="16.5" customHeight="1" x14ac:dyDescent="0.25">
      <c r="A491" s="27"/>
      <c r="B491" s="26"/>
      <c r="C491" s="10"/>
      <c r="D491" s="10"/>
      <c r="E491" s="35"/>
      <c r="F491" s="35"/>
      <c r="G491" s="35"/>
      <c r="H491" s="35"/>
      <c r="I491" s="42"/>
      <c r="J491" s="42"/>
      <c r="K491" s="44"/>
      <c r="L491" s="10"/>
      <c r="M491" s="24"/>
      <c r="N491" s="23"/>
    </row>
    <row r="492" spans="1:14" ht="16.5" customHeight="1" x14ac:dyDescent="0.25">
      <c r="A492" s="27"/>
      <c r="B492" s="26"/>
      <c r="C492" s="10"/>
      <c r="D492" s="10"/>
      <c r="E492" s="35"/>
      <c r="F492" s="35"/>
      <c r="G492" s="35"/>
      <c r="H492" s="35"/>
      <c r="I492" s="42"/>
      <c r="J492" s="42"/>
      <c r="K492" s="44"/>
      <c r="L492" s="10"/>
      <c r="M492" s="24"/>
      <c r="N492" s="23"/>
    </row>
    <row r="493" spans="1:14" ht="16.5" customHeight="1" x14ac:dyDescent="0.25">
      <c r="A493" s="27"/>
      <c r="B493" s="26"/>
      <c r="C493" s="10"/>
      <c r="D493" s="10"/>
      <c r="E493" s="35"/>
      <c r="F493" s="35"/>
      <c r="G493" s="35"/>
      <c r="H493" s="35"/>
      <c r="I493" s="42"/>
      <c r="J493" s="42"/>
      <c r="K493" s="44"/>
      <c r="L493" s="10"/>
      <c r="M493" s="24"/>
      <c r="N493" s="23"/>
    </row>
    <row r="494" spans="1:14" ht="16.5" customHeight="1" x14ac:dyDescent="0.25">
      <c r="A494" s="27"/>
      <c r="B494" s="26"/>
      <c r="C494" s="10"/>
      <c r="D494" s="10"/>
      <c r="E494" s="35"/>
      <c r="F494" s="35"/>
      <c r="G494" s="35"/>
      <c r="H494" s="35"/>
      <c r="I494" s="42"/>
      <c r="J494" s="42"/>
      <c r="K494" s="44"/>
      <c r="L494" s="10"/>
      <c r="M494" s="24"/>
      <c r="N494" s="23"/>
    </row>
    <row r="495" spans="1:14" ht="16.5" customHeight="1" x14ac:dyDescent="0.25">
      <c r="A495" s="27"/>
      <c r="B495" s="26"/>
      <c r="C495" s="10"/>
      <c r="D495" s="10"/>
      <c r="E495" s="35"/>
      <c r="F495" s="35"/>
      <c r="G495" s="35"/>
      <c r="H495" s="35"/>
      <c r="I495" s="42"/>
      <c r="J495" s="42"/>
      <c r="K495" s="44"/>
      <c r="L495" s="10"/>
      <c r="M495" s="24"/>
      <c r="N495" s="23"/>
    </row>
    <row r="496" spans="1:14" ht="16.5" customHeight="1" x14ac:dyDescent="0.25">
      <c r="A496" s="27"/>
      <c r="B496" s="26"/>
      <c r="C496" s="10"/>
      <c r="D496" s="10"/>
      <c r="E496" s="35"/>
      <c r="F496" s="35"/>
      <c r="G496" s="35"/>
      <c r="H496" s="35"/>
      <c r="I496" s="42"/>
      <c r="J496" s="42"/>
      <c r="K496" s="44"/>
      <c r="L496" s="10"/>
      <c r="M496" s="24"/>
      <c r="N496" s="23"/>
    </row>
    <row r="497" spans="1:14" ht="16.5" customHeight="1" x14ac:dyDescent="0.25">
      <c r="A497" s="27"/>
      <c r="B497" s="26"/>
      <c r="C497" s="10"/>
      <c r="D497" s="10"/>
      <c r="E497" s="35"/>
      <c r="F497" s="35"/>
      <c r="G497" s="35"/>
      <c r="H497" s="35"/>
      <c r="I497" s="42"/>
      <c r="J497" s="42"/>
      <c r="K497" s="44"/>
      <c r="L497" s="10"/>
      <c r="M497" s="24"/>
      <c r="N497" s="23"/>
    </row>
    <row r="498" spans="1:14" ht="16.5" customHeight="1" x14ac:dyDescent="0.25">
      <c r="A498" s="27"/>
      <c r="B498" s="26"/>
      <c r="C498" s="10"/>
      <c r="D498" s="10"/>
      <c r="E498" s="35"/>
      <c r="F498" s="35"/>
      <c r="G498" s="35"/>
      <c r="H498" s="35"/>
      <c r="I498" s="42"/>
      <c r="J498" s="42"/>
      <c r="K498" s="44"/>
      <c r="L498" s="10"/>
      <c r="M498" s="24"/>
      <c r="N498" s="23"/>
    </row>
    <row r="499" spans="1:14" ht="16.5" customHeight="1" x14ac:dyDescent="0.25">
      <c r="A499" s="27"/>
      <c r="B499" s="26"/>
      <c r="C499" s="10"/>
      <c r="D499" s="10"/>
      <c r="E499" s="35"/>
      <c r="F499" s="35"/>
      <c r="G499" s="35"/>
      <c r="H499" s="35"/>
      <c r="I499" s="42"/>
      <c r="J499" s="42"/>
      <c r="K499" s="44"/>
      <c r="L499" s="10"/>
      <c r="M499" s="24"/>
      <c r="N499" s="23"/>
    </row>
    <row r="500" spans="1:14" ht="16.5" customHeight="1" x14ac:dyDescent="0.25">
      <c r="A500" s="27"/>
      <c r="B500" s="26"/>
      <c r="C500" s="10"/>
      <c r="D500" s="10"/>
      <c r="E500" s="35"/>
      <c r="F500" s="35"/>
      <c r="G500" s="35"/>
      <c r="H500" s="35"/>
      <c r="I500" s="42"/>
      <c r="J500" s="42"/>
      <c r="K500" s="44"/>
      <c r="L500" s="10"/>
      <c r="M500" s="24"/>
      <c r="N500" s="23"/>
    </row>
    <row r="501" spans="1:14" ht="16.5" customHeight="1" x14ac:dyDescent="0.25">
      <c r="A501" s="27"/>
      <c r="B501" s="26"/>
      <c r="C501" s="10"/>
      <c r="D501" s="10"/>
      <c r="E501" s="35"/>
      <c r="F501" s="35"/>
      <c r="G501" s="35"/>
      <c r="H501" s="35"/>
      <c r="I501" s="42"/>
      <c r="J501" s="42"/>
      <c r="K501" s="44"/>
      <c r="L501" s="10"/>
      <c r="M501" s="24"/>
      <c r="N501" s="23"/>
    </row>
    <row r="502" spans="1:14" ht="16.5" customHeight="1" x14ac:dyDescent="0.25">
      <c r="A502" s="27"/>
      <c r="B502" s="26"/>
      <c r="C502" s="10"/>
      <c r="D502" s="10"/>
      <c r="E502" s="35"/>
      <c r="F502" s="35"/>
      <c r="G502" s="35"/>
      <c r="H502" s="35"/>
      <c r="I502" s="42"/>
      <c r="J502" s="42"/>
      <c r="K502" s="44"/>
      <c r="L502" s="10"/>
      <c r="M502" s="24"/>
      <c r="N502" s="23"/>
    </row>
    <row r="503" spans="1:14" ht="16.5" customHeight="1" x14ac:dyDescent="0.25">
      <c r="A503" s="27"/>
      <c r="B503" s="26"/>
      <c r="C503" s="10"/>
      <c r="D503" s="10"/>
      <c r="E503" s="35"/>
      <c r="F503" s="35"/>
      <c r="G503" s="35"/>
      <c r="H503" s="35"/>
      <c r="I503" s="42"/>
      <c r="J503" s="42"/>
      <c r="K503" s="44"/>
      <c r="L503" s="10"/>
      <c r="M503" s="24"/>
      <c r="N503" s="23"/>
    </row>
    <row r="504" spans="1:14" ht="16.5" customHeight="1" x14ac:dyDescent="0.25">
      <c r="A504" s="27"/>
      <c r="B504" s="26"/>
      <c r="C504" s="10"/>
      <c r="D504" s="10"/>
      <c r="E504" s="35"/>
      <c r="F504" s="35"/>
      <c r="G504" s="35"/>
      <c r="H504" s="35"/>
      <c r="I504" s="42"/>
      <c r="J504" s="42"/>
      <c r="K504" s="44"/>
      <c r="L504" s="10"/>
      <c r="M504" s="24"/>
      <c r="N504" s="23"/>
    </row>
    <row r="505" spans="1:14" ht="16.5" customHeight="1" x14ac:dyDescent="0.25">
      <c r="A505" s="27"/>
      <c r="B505" s="26"/>
      <c r="C505" s="10"/>
      <c r="D505" s="10"/>
      <c r="E505" s="35"/>
      <c r="F505" s="35"/>
      <c r="G505" s="35"/>
      <c r="H505" s="35"/>
      <c r="I505" s="42"/>
      <c r="J505" s="42"/>
      <c r="K505" s="44"/>
      <c r="L505" s="10"/>
      <c r="M505" s="24"/>
      <c r="N505" s="23"/>
    </row>
    <row r="506" spans="1:14" ht="16.5" customHeight="1" x14ac:dyDescent="0.25">
      <c r="A506" s="27"/>
      <c r="B506" s="26"/>
      <c r="C506" s="10"/>
      <c r="D506" s="10"/>
      <c r="E506" s="35"/>
      <c r="F506" s="35"/>
      <c r="G506" s="35"/>
      <c r="H506" s="35"/>
      <c r="I506" s="42"/>
      <c r="J506" s="42"/>
      <c r="K506" s="44"/>
      <c r="L506" s="10"/>
      <c r="M506" s="24"/>
      <c r="N506" s="23"/>
    </row>
    <row r="507" spans="1:14" ht="16.5" customHeight="1" x14ac:dyDescent="0.25">
      <c r="A507" s="27"/>
      <c r="B507" s="26"/>
      <c r="C507" s="10"/>
      <c r="D507" s="10"/>
      <c r="E507" s="35"/>
      <c r="F507" s="35"/>
      <c r="G507" s="35"/>
      <c r="H507" s="35"/>
      <c r="I507" s="42"/>
      <c r="J507" s="42"/>
      <c r="K507" s="44"/>
      <c r="L507" s="10"/>
      <c r="M507" s="24"/>
      <c r="N507" s="23"/>
    </row>
    <row r="508" spans="1:14" ht="16.5" customHeight="1" x14ac:dyDescent="0.25">
      <c r="A508" s="27"/>
      <c r="B508" s="26"/>
      <c r="C508" s="10"/>
      <c r="D508" s="10"/>
      <c r="E508" s="35"/>
      <c r="F508" s="35"/>
      <c r="G508" s="35"/>
      <c r="H508" s="35"/>
      <c r="I508" s="42"/>
      <c r="J508" s="42"/>
      <c r="K508" s="44"/>
      <c r="L508" s="10"/>
      <c r="M508" s="24"/>
      <c r="N508" s="23"/>
    </row>
    <row r="509" spans="1:14" ht="16.5" customHeight="1" x14ac:dyDescent="0.25">
      <c r="A509" s="27"/>
      <c r="B509" s="26"/>
      <c r="C509" s="10"/>
      <c r="D509" s="10"/>
      <c r="E509" s="35"/>
      <c r="F509" s="35"/>
      <c r="G509" s="35"/>
      <c r="H509" s="35"/>
      <c r="I509" s="42"/>
      <c r="J509" s="42"/>
      <c r="K509" s="44"/>
      <c r="L509" s="10"/>
      <c r="M509" s="24"/>
      <c r="N509" s="23"/>
    </row>
    <row r="510" spans="1:14" ht="16.5" customHeight="1" x14ac:dyDescent="0.25">
      <c r="A510" s="27"/>
      <c r="B510" s="26"/>
      <c r="C510" s="10"/>
      <c r="D510" s="10"/>
      <c r="E510" s="35"/>
      <c r="F510" s="35"/>
      <c r="G510" s="35"/>
      <c r="H510" s="35"/>
      <c r="I510" s="42"/>
      <c r="J510" s="42"/>
      <c r="K510" s="44"/>
      <c r="L510" s="10"/>
      <c r="M510" s="24"/>
      <c r="N510" s="23"/>
    </row>
    <row r="511" spans="1:14" ht="16.5" customHeight="1" x14ac:dyDescent="0.25">
      <c r="A511" s="27"/>
      <c r="B511" s="26"/>
      <c r="C511" s="10"/>
      <c r="D511" s="10"/>
      <c r="E511" s="35"/>
      <c r="F511" s="35"/>
      <c r="G511" s="35"/>
      <c r="H511" s="35"/>
      <c r="I511" s="42"/>
      <c r="J511" s="42"/>
      <c r="K511" s="44"/>
      <c r="L511" s="10"/>
      <c r="M511" s="24"/>
      <c r="N511" s="23"/>
    </row>
    <row r="512" spans="1:14" ht="16.5" customHeight="1" x14ac:dyDescent="0.25">
      <c r="A512" s="27"/>
      <c r="B512" s="26"/>
      <c r="C512" s="10"/>
      <c r="D512" s="10"/>
      <c r="E512" s="35"/>
      <c r="F512" s="35"/>
      <c r="G512" s="35"/>
      <c r="H512" s="35"/>
      <c r="I512" s="42"/>
      <c r="J512" s="42"/>
      <c r="K512" s="44"/>
      <c r="L512" s="10"/>
      <c r="M512" s="24"/>
      <c r="N512" s="23"/>
    </row>
    <row r="513" spans="1:14" ht="16.5" customHeight="1" x14ac:dyDescent="0.25">
      <c r="A513" s="27"/>
      <c r="B513" s="26"/>
      <c r="C513" s="10"/>
      <c r="D513" s="10"/>
      <c r="E513" s="35"/>
      <c r="F513" s="35"/>
      <c r="G513" s="35"/>
      <c r="H513" s="35"/>
      <c r="I513" s="42"/>
      <c r="J513" s="42"/>
      <c r="K513" s="44"/>
      <c r="L513" s="10"/>
      <c r="M513" s="24"/>
      <c r="N513" s="23"/>
    </row>
    <row r="514" spans="1:14" ht="16.5" customHeight="1" x14ac:dyDescent="0.25">
      <c r="A514" s="27"/>
      <c r="B514" s="26"/>
      <c r="C514" s="10"/>
      <c r="D514" s="10"/>
      <c r="E514" s="35"/>
      <c r="F514" s="35"/>
      <c r="G514" s="35"/>
      <c r="H514" s="35"/>
      <c r="I514" s="42"/>
      <c r="J514" s="42"/>
      <c r="K514" s="44"/>
      <c r="L514" s="10"/>
      <c r="M514" s="24"/>
      <c r="N514" s="23"/>
    </row>
    <row r="515" spans="1:14" ht="16.5" customHeight="1" x14ac:dyDescent="0.25">
      <c r="A515" s="27"/>
      <c r="B515" s="26"/>
      <c r="C515" s="10"/>
      <c r="D515" s="10"/>
      <c r="E515" s="35"/>
      <c r="F515" s="35"/>
      <c r="G515" s="35"/>
      <c r="H515" s="35"/>
      <c r="I515" s="42"/>
      <c r="J515" s="42"/>
      <c r="K515" s="44"/>
      <c r="L515" s="10"/>
      <c r="M515" s="24"/>
      <c r="N515" s="23"/>
    </row>
    <row r="516" spans="1:14" ht="16.5" customHeight="1" x14ac:dyDescent="0.25">
      <c r="A516" s="27"/>
      <c r="B516" s="26"/>
      <c r="C516" s="10"/>
      <c r="D516" s="10"/>
      <c r="E516" s="35"/>
      <c r="F516" s="35"/>
      <c r="G516" s="35"/>
      <c r="H516" s="35"/>
      <c r="I516" s="42"/>
      <c r="J516" s="42"/>
      <c r="K516" s="44"/>
      <c r="L516" s="10"/>
      <c r="M516" s="24"/>
      <c r="N516" s="23"/>
    </row>
    <row r="517" spans="1:14" ht="16.5" customHeight="1" x14ac:dyDescent="0.25">
      <c r="A517" s="27"/>
      <c r="B517" s="26"/>
      <c r="C517" s="10"/>
      <c r="D517" s="10"/>
      <c r="E517" s="35"/>
      <c r="F517" s="35"/>
      <c r="G517" s="35"/>
      <c r="H517" s="35"/>
      <c r="I517" s="42"/>
      <c r="J517" s="42"/>
      <c r="K517" s="44"/>
      <c r="L517" s="10"/>
      <c r="M517" s="24"/>
      <c r="N517" s="23"/>
    </row>
    <row r="518" spans="1:14" ht="16.5" customHeight="1" x14ac:dyDescent="0.25">
      <c r="A518" s="27"/>
      <c r="B518" s="26"/>
      <c r="C518" s="10"/>
      <c r="D518" s="10"/>
      <c r="E518" s="35"/>
      <c r="F518" s="35"/>
      <c r="G518" s="35"/>
      <c r="H518" s="35"/>
      <c r="I518" s="42"/>
      <c r="J518" s="42"/>
      <c r="K518" s="44"/>
      <c r="L518" s="10"/>
      <c r="M518" s="24"/>
      <c r="N518" s="23"/>
    </row>
    <row r="519" spans="1:14" ht="16.5" customHeight="1" x14ac:dyDescent="0.25">
      <c r="A519" s="27"/>
      <c r="B519" s="26"/>
      <c r="C519" s="10"/>
      <c r="D519" s="10"/>
      <c r="E519" s="35"/>
      <c r="F519" s="35"/>
      <c r="G519" s="35"/>
      <c r="H519" s="35"/>
      <c r="I519" s="42"/>
      <c r="J519" s="42"/>
      <c r="K519" s="44"/>
      <c r="L519" s="10"/>
      <c r="M519" s="24"/>
      <c r="N519" s="23"/>
    </row>
    <row r="520" spans="1:14" ht="16.5" customHeight="1" x14ac:dyDescent="0.25">
      <c r="A520" s="27"/>
      <c r="B520" s="26"/>
      <c r="C520" s="10"/>
      <c r="D520" s="10"/>
      <c r="E520" s="35"/>
      <c r="F520" s="35"/>
      <c r="G520" s="35"/>
      <c r="H520" s="35"/>
      <c r="I520" s="42"/>
      <c r="J520" s="42"/>
      <c r="K520" s="44"/>
      <c r="L520" s="10"/>
      <c r="M520" s="24"/>
      <c r="N520" s="23"/>
    </row>
    <row r="521" spans="1:14" ht="16.5" customHeight="1" x14ac:dyDescent="0.25">
      <c r="A521" s="27"/>
      <c r="B521" s="26"/>
      <c r="C521" s="10"/>
      <c r="D521" s="10"/>
      <c r="E521" s="35"/>
      <c r="F521" s="35"/>
      <c r="G521" s="35"/>
      <c r="H521" s="35"/>
      <c r="I521" s="42"/>
      <c r="J521" s="42"/>
      <c r="K521" s="44"/>
      <c r="L521" s="10"/>
      <c r="M521" s="24"/>
      <c r="N521" s="23"/>
    </row>
    <row r="522" spans="1:14" ht="16.5" customHeight="1" x14ac:dyDescent="0.25">
      <c r="A522" s="27"/>
      <c r="B522" s="26"/>
      <c r="C522" s="10"/>
      <c r="D522" s="10"/>
      <c r="E522" s="35"/>
      <c r="F522" s="35"/>
      <c r="G522" s="35"/>
      <c r="H522" s="35"/>
      <c r="I522" s="42"/>
      <c r="J522" s="42"/>
      <c r="K522" s="44"/>
      <c r="L522" s="10"/>
      <c r="M522" s="24"/>
      <c r="N522" s="23"/>
    </row>
    <row r="523" spans="1:14" ht="16.5" customHeight="1" x14ac:dyDescent="0.25">
      <c r="A523" s="27"/>
      <c r="B523" s="26"/>
      <c r="C523" s="10"/>
      <c r="D523" s="10"/>
      <c r="E523" s="35"/>
      <c r="F523" s="35"/>
      <c r="G523" s="35"/>
      <c r="H523" s="35"/>
      <c r="I523" s="42"/>
      <c r="J523" s="42"/>
      <c r="K523" s="44"/>
      <c r="L523" s="10"/>
      <c r="M523" s="24"/>
      <c r="N523" s="23"/>
    </row>
    <row r="524" spans="1:14" ht="16.5" customHeight="1" x14ac:dyDescent="0.25">
      <c r="A524" s="27"/>
      <c r="B524" s="26"/>
      <c r="C524" s="10"/>
      <c r="D524" s="10"/>
      <c r="E524" s="35"/>
      <c r="F524" s="35"/>
      <c r="G524" s="35"/>
      <c r="H524" s="35"/>
      <c r="I524" s="42"/>
      <c r="J524" s="42"/>
      <c r="K524" s="44"/>
      <c r="L524" s="10"/>
      <c r="M524" s="24"/>
      <c r="N524" s="23"/>
    </row>
    <row r="525" spans="1:14" ht="16.5" customHeight="1" x14ac:dyDescent="0.25">
      <c r="A525" s="27"/>
      <c r="B525" s="26"/>
      <c r="C525" s="10"/>
      <c r="D525" s="10"/>
      <c r="E525" s="35"/>
      <c r="F525" s="35"/>
      <c r="G525" s="35"/>
      <c r="H525" s="35"/>
      <c r="I525" s="42"/>
      <c r="J525" s="42"/>
      <c r="K525" s="44"/>
      <c r="L525" s="10"/>
      <c r="M525" s="24"/>
      <c r="N525" s="23"/>
    </row>
    <row r="526" spans="1:14" ht="16.5" customHeight="1" x14ac:dyDescent="0.25">
      <c r="A526" s="27"/>
      <c r="B526" s="26"/>
      <c r="C526" s="10"/>
      <c r="D526" s="10"/>
      <c r="E526" s="35"/>
      <c r="F526" s="35"/>
      <c r="G526" s="35"/>
      <c r="H526" s="35"/>
      <c r="I526" s="42"/>
      <c r="J526" s="42"/>
      <c r="K526" s="44"/>
      <c r="L526" s="10"/>
      <c r="M526" s="24"/>
      <c r="N526" s="23"/>
    </row>
    <row r="527" spans="1:14" ht="16.5" customHeight="1" x14ac:dyDescent="0.25">
      <c r="A527" s="27"/>
      <c r="B527" s="26"/>
      <c r="C527" s="10"/>
      <c r="D527" s="10"/>
      <c r="E527" s="35"/>
      <c r="F527" s="35"/>
      <c r="G527" s="35"/>
      <c r="H527" s="35"/>
      <c r="I527" s="42"/>
      <c r="J527" s="42"/>
      <c r="K527" s="44"/>
      <c r="L527" s="10"/>
      <c r="M527" s="24"/>
      <c r="N527" s="23"/>
    </row>
    <row r="528" spans="1:14" ht="16.5" customHeight="1" x14ac:dyDescent="0.25">
      <c r="A528" s="27"/>
      <c r="B528" s="26"/>
      <c r="C528" s="10"/>
      <c r="D528" s="10"/>
      <c r="E528" s="35"/>
      <c r="F528" s="35"/>
      <c r="G528" s="35"/>
      <c r="H528" s="35"/>
      <c r="I528" s="42"/>
      <c r="J528" s="42"/>
      <c r="K528" s="44"/>
      <c r="L528" s="10"/>
      <c r="M528" s="24"/>
      <c r="N528" s="23"/>
    </row>
    <row r="529" spans="1:14" ht="16.5" customHeight="1" x14ac:dyDescent="0.25">
      <c r="A529" s="27"/>
      <c r="B529" s="26"/>
      <c r="C529" s="10"/>
      <c r="D529" s="10"/>
      <c r="E529" s="35"/>
      <c r="F529" s="35"/>
      <c r="G529" s="35"/>
      <c r="H529" s="35"/>
      <c r="I529" s="42"/>
      <c r="J529" s="42"/>
      <c r="K529" s="44"/>
      <c r="L529" s="10"/>
      <c r="M529" s="24"/>
      <c r="N529" s="23"/>
    </row>
    <row r="530" spans="1:14" ht="16.5" customHeight="1" x14ac:dyDescent="0.25">
      <c r="A530" s="27"/>
      <c r="B530" s="26"/>
      <c r="C530" s="10"/>
      <c r="D530" s="10"/>
      <c r="E530" s="35"/>
      <c r="F530" s="35"/>
      <c r="G530" s="35"/>
      <c r="H530" s="35"/>
      <c r="I530" s="42"/>
      <c r="J530" s="42"/>
      <c r="K530" s="44"/>
      <c r="L530" s="10"/>
      <c r="M530" s="24"/>
      <c r="N530" s="23"/>
    </row>
    <row r="531" spans="1:14" ht="16.5" customHeight="1" x14ac:dyDescent="0.25">
      <c r="A531" s="27"/>
      <c r="B531" s="26"/>
      <c r="C531" s="10"/>
      <c r="D531" s="10"/>
      <c r="E531" s="35"/>
      <c r="F531" s="35"/>
      <c r="G531" s="35"/>
      <c r="H531" s="35"/>
      <c r="I531" s="42"/>
      <c r="J531" s="42"/>
      <c r="K531" s="44"/>
      <c r="L531" s="10"/>
      <c r="M531" s="24"/>
      <c r="N531" s="23"/>
    </row>
    <row r="532" spans="1:14" ht="16.5" customHeight="1" x14ac:dyDescent="0.25">
      <c r="A532" s="27"/>
      <c r="B532" s="26"/>
      <c r="C532" s="10"/>
      <c r="D532" s="10"/>
      <c r="E532" s="35"/>
      <c r="F532" s="35"/>
      <c r="G532" s="35"/>
      <c r="H532" s="35"/>
      <c r="I532" s="42"/>
      <c r="J532" s="42"/>
      <c r="K532" s="44"/>
      <c r="L532" s="10"/>
      <c r="M532" s="24"/>
      <c r="N532" s="23"/>
    </row>
    <row r="533" spans="1:14" ht="16.5" customHeight="1" x14ac:dyDescent="0.25">
      <c r="A533" s="27"/>
      <c r="B533" s="26"/>
      <c r="C533" s="10"/>
      <c r="D533" s="10"/>
      <c r="E533" s="35"/>
      <c r="F533" s="35"/>
      <c r="G533" s="35"/>
      <c r="H533" s="35"/>
      <c r="I533" s="42"/>
      <c r="J533" s="42"/>
      <c r="K533" s="44"/>
      <c r="L533" s="10"/>
      <c r="M533" s="24"/>
      <c r="N533" s="23"/>
    </row>
    <row r="534" spans="1:14" ht="16.5" customHeight="1" x14ac:dyDescent="0.25">
      <c r="A534" s="27"/>
      <c r="B534" s="26"/>
      <c r="C534" s="10"/>
      <c r="D534" s="10"/>
      <c r="E534" s="35"/>
      <c r="F534" s="35"/>
      <c r="G534" s="35"/>
      <c r="H534" s="35"/>
      <c r="I534" s="42"/>
      <c r="J534" s="42"/>
      <c r="K534" s="44"/>
      <c r="L534" s="10"/>
      <c r="M534" s="24"/>
      <c r="N534" s="23"/>
    </row>
    <row r="535" spans="1:14" ht="16.5" customHeight="1" x14ac:dyDescent="0.25">
      <c r="A535" s="27"/>
      <c r="B535" s="26"/>
      <c r="C535" s="10"/>
      <c r="D535" s="10"/>
      <c r="E535" s="35"/>
      <c r="F535" s="35"/>
      <c r="G535" s="35"/>
      <c r="H535" s="35"/>
      <c r="I535" s="42"/>
      <c r="J535" s="42"/>
      <c r="K535" s="44"/>
      <c r="L535" s="10"/>
      <c r="M535" s="24"/>
      <c r="N535" s="23"/>
    </row>
    <row r="536" spans="1:14" ht="16.5" customHeight="1" x14ac:dyDescent="0.25">
      <c r="A536" s="27"/>
      <c r="B536" s="26"/>
      <c r="C536" s="10"/>
      <c r="D536" s="10"/>
      <c r="E536" s="35"/>
      <c r="F536" s="35"/>
      <c r="G536" s="35"/>
      <c r="H536" s="35"/>
      <c r="I536" s="42"/>
      <c r="J536" s="42"/>
      <c r="K536" s="44"/>
      <c r="L536" s="10"/>
      <c r="M536" s="24"/>
      <c r="N536" s="23"/>
    </row>
    <row r="537" spans="1:14" ht="16.5" customHeight="1" x14ac:dyDescent="0.25">
      <c r="A537" s="27"/>
      <c r="B537" s="26"/>
      <c r="C537" s="10"/>
      <c r="D537" s="10"/>
      <c r="E537" s="35"/>
      <c r="F537" s="35"/>
      <c r="G537" s="35"/>
      <c r="H537" s="35"/>
      <c r="I537" s="42"/>
      <c r="J537" s="42"/>
      <c r="K537" s="44"/>
      <c r="L537" s="10"/>
      <c r="M537" s="24"/>
      <c r="N537" s="23"/>
    </row>
    <row r="538" spans="1:14" ht="16.5" customHeight="1" x14ac:dyDescent="0.25">
      <c r="A538" s="27"/>
      <c r="B538" s="26"/>
      <c r="C538" s="10"/>
      <c r="D538" s="10"/>
      <c r="E538" s="35"/>
      <c r="F538" s="35"/>
      <c r="G538" s="35"/>
      <c r="H538" s="35"/>
      <c r="I538" s="42"/>
      <c r="J538" s="42"/>
      <c r="K538" s="44"/>
      <c r="L538" s="10"/>
      <c r="M538" s="24"/>
      <c r="N538" s="23"/>
    </row>
    <row r="539" spans="1:14" ht="16.5" customHeight="1" x14ac:dyDescent="0.25">
      <c r="A539" s="27"/>
      <c r="B539" s="26"/>
      <c r="C539" s="10"/>
      <c r="D539" s="10"/>
      <c r="E539" s="35"/>
      <c r="F539" s="35"/>
      <c r="G539" s="35"/>
      <c r="H539" s="35"/>
      <c r="I539" s="42"/>
      <c r="J539" s="42"/>
      <c r="K539" s="44"/>
      <c r="L539" s="10"/>
      <c r="M539" s="24"/>
      <c r="N539" s="23"/>
    </row>
    <row r="540" spans="1:14" ht="16.5" customHeight="1" x14ac:dyDescent="0.25">
      <c r="A540" s="27"/>
      <c r="B540" s="26"/>
      <c r="C540" s="10"/>
      <c r="D540" s="10"/>
      <c r="E540" s="35"/>
      <c r="F540" s="35"/>
      <c r="G540" s="35"/>
      <c r="H540" s="35"/>
      <c r="I540" s="42"/>
      <c r="J540" s="42"/>
      <c r="K540" s="44"/>
      <c r="L540" s="10"/>
      <c r="M540" s="24"/>
      <c r="N540" s="23"/>
    </row>
    <row r="541" spans="1:14" ht="16.5" customHeight="1" x14ac:dyDescent="0.25">
      <c r="A541" s="27"/>
      <c r="B541" s="26"/>
      <c r="C541" s="10"/>
      <c r="D541" s="10"/>
      <c r="E541" s="35"/>
      <c r="F541" s="35"/>
      <c r="G541" s="35"/>
      <c r="H541" s="35"/>
      <c r="I541" s="42"/>
      <c r="J541" s="42"/>
      <c r="K541" s="44"/>
      <c r="L541" s="10"/>
      <c r="M541" s="24"/>
      <c r="N541" s="23"/>
    </row>
    <row r="542" spans="1:14" ht="16.5" customHeight="1" x14ac:dyDescent="0.25">
      <c r="A542" s="27"/>
      <c r="B542" s="26"/>
      <c r="C542" s="10"/>
      <c r="D542" s="10"/>
      <c r="E542" s="35"/>
      <c r="F542" s="35"/>
      <c r="G542" s="35"/>
      <c r="H542" s="35"/>
      <c r="I542" s="42"/>
      <c r="J542" s="42"/>
      <c r="K542" s="44"/>
      <c r="L542" s="10"/>
      <c r="M542" s="24"/>
      <c r="N542" s="23"/>
    </row>
    <row r="543" spans="1:14" ht="16.5" customHeight="1" x14ac:dyDescent="0.25">
      <c r="A543" s="27"/>
      <c r="B543" s="26"/>
      <c r="C543" s="10"/>
      <c r="D543" s="10"/>
      <c r="E543" s="35"/>
      <c r="F543" s="35"/>
      <c r="G543" s="35"/>
      <c r="H543" s="35"/>
      <c r="I543" s="42"/>
      <c r="J543" s="42"/>
      <c r="K543" s="44"/>
      <c r="L543" s="10"/>
      <c r="M543" s="24"/>
      <c r="N543" s="23"/>
    </row>
    <row r="544" spans="1:14" ht="16.5" customHeight="1" x14ac:dyDescent="0.25">
      <c r="A544" s="27"/>
      <c r="B544" s="26"/>
      <c r="C544" s="10"/>
      <c r="D544" s="10"/>
      <c r="E544" s="35"/>
      <c r="F544" s="35"/>
      <c r="G544" s="35"/>
      <c r="H544" s="35"/>
      <c r="I544" s="42"/>
      <c r="J544" s="42"/>
      <c r="K544" s="44"/>
      <c r="L544" s="10"/>
      <c r="M544" s="24"/>
      <c r="N544" s="23"/>
    </row>
    <row r="545" spans="1:14" ht="16.5" customHeight="1" x14ac:dyDescent="0.25">
      <c r="A545" s="27"/>
      <c r="B545" s="26"/>
      <c r="C545" s="10"/>
      <c r="D545" s="10"/>
      <c r="E545" s="35"/>
      <c r="F545" s="35"/>
      <c r="G545" s="35"/>
      <c r="H545" s="35"/>
      <c r="I545" s="42"/>
      <c r="J545" s="42"/>
      <c r="K545" s="44"/>
      <c r="L545" s="10"/>
      <c r="M545" s="24"/>
      <c r="N545" s="23"/>
    </row>
    <row r="546" spans="1:14" ht="16.5" customHeight="1" x14ac:dyDescent="0.25">
      <c r="A546" s="27"/>
      <c r="B546" s="26"/>
      <c r="C546" s="10"/>
      <c r="D546" s="10"/>
      <c r="E546" s="35"/>
      <c r="F546" s="35"/>
      <c r="G546" s="35"/>
      <c r="H546" s="35"/>
      <c r="I546" s="42"/>
      <c r="J546" s="42"/>
      <c r="K546" s="44"/>
      <c r="L546" s="10"/>
      <c r="M546" s="24"/>
      <c r="N546" s="23"/>
    </row>
    <row r="547" spans="1:14" ht="16.5" customHeight="1" x14ac:dyDescent="0.25">
      <c r="A547" s="27"/>
      <c r="B547" s="26"/>
      <c r="C547" s="10"/>
      <c r="D547" s="10"/>
      <c r="E547" s="35"/>
      <c r="F547" s="35"/>
      <c r="G547" s="35"/>
      <c r="H547" s="35"/>
      <c r="I547" s="42"/>
      <c r="J547" s="42"/>
      <c r="K547" s="44"/>
      <c r="L547" s="10"/>
      <c r="M547" s="24"/>
      <c r="N547" s="23"/>
    </row>
    <row r="548" spans="1:14" ht="16.5" customHeight="1" x14ac:dyDescent="0.25">
      <c r="A548" s="27"/>
      <c r="B548" s="26"/>
      <c r="C548" s="10"/>
      <c r="D548" s="10"/>
      <c r="E548" s="35"/>
      <c r="F548" s="35"/>
      <c r="G548" s="35"/>
      <c r="H548" s="35"/>
      <c r="I548" s="42"/>
      <c r="J548" s="42"/>
      <c r="K548" s="44"/>
      <c r="L548" s="10"/>
      <c r="M548" s="24"/>
      <c r="N548" s="23"/>
    </row>
    <row r="549" spans="1:14" ht="16.5" customHeight="1" x14ac:dyDescent="0.25">
      <c r="A549" s="27"/>
      <c r="B549" s="26"/>
      <c r="C549" s="10"/>
      <c r="D549" s="10"/>
      <c r="E549" s="35"/>
      <c r="F549" s="35"/>
      <c r="G549" s="35"/>
      <c r="H549" s="35"/>
      <c r="I549" s="42"/>
      <c r="J549" s="42"/>
      <c r="K549" s="44"/>
      <c r="L549" s="10"/>
      <c r="M549" s="24"/>
      <c r="N549" s="23"/>
    </row>
    <row r="550" spans="1:14" ht="16.5" customHeight="1" x14ac:dyDescent="0.25">
      <c r="A550" s="27"/>
      <c r="B550" s="26"/>
      <c r="C550" s="10"/>
      <c r="D550" s="10"/>
      <c r="E550" s="35"/>
      <c r="F550" s="35"/>
      <c r="G550" s="35"/>
      <c r="H550" s="35"/>
      <c r="I550" s="42"/>
      <c r="J550" s="42"/>
      <c r="K550" s="44"/>
      <c r="L550" s="10"/>
      <c r="M550" s="24"/>
      <c r="N550" s="23"/>
    </row>
    <row r="551" spans="1:14" ht="16.5" customHeight="1" x14ac:dyDescent="0.25">
      <c r="A551" s="27"/>
      <c r="B551" s="26"/>
      <c r="C551" s="10"/>
      <c r="D551" s="10"/>
      <c r="E551" s="35"/>
      <c r="F551" s="35"/>
      <c r="G551" s="35"/>
      <c r="H551" s="35"/>
      <c r="I551" s="42"/>
      <c r="J551" s="42"/>
      <c r="K551" s="44"/>
      <c r="L551" s="10"/>
      <c r="M551" s="24"/>
      <c r="N551" s="23"/>
    </row>
    <row r="552" spans="1:14" ht="16.5" customHeight="1" x14ac:dyDescent="0.25">
      <c r="A552" s="27"/>
      <c r="B552" s="26"/>
      <c r="C552" s="10"/>
      <c r="D552" s="10"/>
      <c r="E552" s="35"/>
      <c r="F552" s="35"/>
      <c r="G552" s="35"/>
      <c r="H552" s="35"/>
      <c r="I552" s="42"/>
      <c r="J552" s="42"/>
      <c r="K552" s="44"/>
      <c r="L552" s="10"/>
      <c r="M552" s="24"/>
      <c r="N552" s="23"/>
    </row>
    <row r="553" spans="1:14" ht="16.5" customHeight="1" x14ac:dyDescent="0.25">
      <c r="A553" s="27"/>
      <c r="B553" s="26"/>
      <c r="C553" s="10"/>
      <c r="D553" s="10"/>
      <c r="E553" s="35"/>
      <c r="F553" s="35"/>
      <c r="G553" s="35"/>
      <c r="H553" s="35"/>
      <c r="I553" s="42"/>
      <c r="J553" s="42"/>
      <c r="K553" s="44"/>
      <c r="L553" s="10"/>
      <c r="M553" s="24"/>
      <c r="N553" s="23"/>
    </row>
    <row r="554" spans="1:14" ht="16.5" customHeight="1" x14ac:dyDescent="0.25">
      <c r="A554" s="27"/>
      <c r="B554" s="26"/>
      <c r="C554" s="10"/>
      <c r="D554" s="10"/>
      <c r="E554" s="35"/>
      <c r="F554" s="35"/>
      <c r="G554" s="35"/>
      <c r="H554" s="35"/>
      <c r="I554" s="42"/>
      <c r="J554" s="42"/>
      <c r="K554" s="44"/>
      <c r="L554" s="10"/>
      <c r="M554" s="24"/>
      <c r="N554" s="23"/>
    </row>
    <row r="555" spans="1:14" ht="16.5" customHeight="1" x14ac:dyDescent="0.25">
      <c r="A555" s="27"/>
      <c r="B555" s="26"/>
      <c r="C555" s="10"/>
      <c r="D555" s="10"/>
      <c r="E555" s="35"/>
      <c r="F555" s="35"/>
      <c r="G555" s="35"/>
      <c r="H555" s="35"/>
      <c r="I555" s="42"/>
      <c r="J555" s="42"/>
      <c r="K555" s="44"/>
      <c r="L555" s="10"/>
      <c r="M555" s="24"/>
      <c r="N555" s="23"/>
    </row>
    <row r="556" spans="1:14" ht="16.5" customHeight="1" x14ac:dyDescent="0.25">
      <c r="A556" s="27"/>
      <c r="B556" s="26"/>
      <c r="C556" s="10"/>
      <c r="D556" s="10"/>
      <c r="E556" s="35"/>
      <c r="F556" s="35"/>
      <c r="G556" s="35"/>
      <c r="H556" s="35"/>
      <c r="I556" s="42"/>
      <c r="J556" s="42"/>
      <c r="K556" s="44"/>
      <c r="L556" s="10"/>
      <c r="M556" s="24"/>
      <c r="N556" s="23"/>
    </row>
    <row r="557" spans="1:14" ht="16.5" customHeight="1" x14ac:dyDescent="0.25">
      <c r="A557" s="27"/>
      <c r="B557" s="26"/>
      <c r="C557" s="10"/>
      <c r="D557" s="10"/>
      <c r="E557" s="35"/>
      <c r="F557" s="35"/>
      <c r="G557" s="35"/>
      <c r="H557" s="35"/>
      <c r="I557" s="42"/>
      <c r="J557" s="42"/>
      <c r="K557" s="44"/>
      <c r="L557" s="10"/>
      <c r="M557" s="24"/>
      <c r="N557" s="23"/>
    </row>
    <row r="558" spans="1:14" ht="16.5" customHeight="1" x14ac:dyDescent="0.25">
      <c r="A558" s="27"/>
      <c r="B558" s="26"/>
      <c r="C558" s="10"/>
      <c r="D558" s="10"/>
      <c r="E558" s="35"/>
      <c r="F558" s="35"/>
      <c r="G558" s="35"/>
      <c r="H558" s="35"/>
      <c r="I558" s="42"/>
      <c r="J558" s="42"/>
      <c r="K558" s="44"/>
      <c r="L558" s="10"/>
      <c r="M558" s="24"/>
      <c r="N558" s="23"/>
    </row>
    <row r="559" spans="1:14" ht="16.5" customHeight="1" x14ac:dyDescent="0.25">
      <c r="A559" s="27"/>
      <c r="B559" s="26"/>
      <c r="C559" s="10"/>
      <c r="D559" s="10"/>
      <c r="E559" s="35"/>
      <c r="F559" s="35"/>
      <c r="G559" s="35"/>
      <c r="H559" s="35"/>
      <c r="I559" s="42"/>
      <c r="J559" s="42"/>
      <c r="K559" s="44"/>
      <c r="L559" s="10"/>
      <c r="M559" s="24"/>
      <c r="N559" s="23"/>
    </row>
    <row r="560" spans="1:14" ht="16.5" customHeight="1" x14ac:dyDescent="0.25">
      <c r="A560" s="27"/>
      <c r="B560" s="26"/>
      <c r="C560" s="10"/>
      <c r="D560" s="10"/>
      <c r="E560" s="35"/>
      <c r="F560" s="35"/>
      <c r="G560" s="35"/>
      <c r="H560" s="35"/>
      <c r="I560" s="42"/>
      <c r="J560" s="42"/>
      <c r="K560" s="44"/>
      <c r="L560" s="10"/>
      <c r="M560" s="24"/>
      <c r="N560" s="23"/>
    </row>
    <row r="561" spans="1:14" ht="16.5" customHeight="1" x14ac:dyDescent="0.25">
      <c r="A561" s="27"/>
      <c r="B561" s="26"/>
      <c r="C561" s="10"/>
      <c r="D561" s="10"/>
      <c r="E561" s="35"/>
      <c r="F561" s="35"/>
      <c r="G561" s="35"/>
      <c r="H561" s="35"/>
      <c r="I561" s="42"/>
      <c r="J561" s="42"/>
      <c r="K561" s="44"/>
      <c r="L561" s="10"/>
      <c r="M561" s="24"/>
      <c r="N561" s="23"/>
    </row>
    <row r="562" spans="1:14" ht="16.5" customHeight="1" x14ac:dyDescent="0.25">
      <c r="A562" s="27"/>
      <c r="B562" s="26"/>
      <c r="C562" s="10"/>
      <c r="D562" s="10"/>
      <c r="E562" s="35"/>
      <c r="F562" s="35"/>
      <c r="G562" s="35"/>
      <c r="H562" s="35"/>
      <c r="I562" s="42"/>
      <c r="J562" s="42"/>
      <c r="K562" s="44"/>
      <c r="L562" s="10"/>
      <c r="M562" s="24"/>
      <c r="N562" s="23"/>
    </row>
    <row r="563" spans="1:14" ht="16.5" customHeight="1" x14ac:dyDescent="0.25">
      <c r="A563" s="27"/>
      <c r="B563" s="26"/>
      <c r="C563" s="10"/>
      <c r="D563" s="10"/>
      <c r="E563" s="35"/>
      <c r="F563" s="35"/>
      <c r="G563" s="35"/>
      <c r="H563" s="35"/>
      <c r="I563" s="42"/>
      <c r="J563" s="42"/>
      <c r="K563" s="44"/>
      <c r="L563" s="10"/>
      <c r="M563" s="24"/>
      <c r="N563" s="23"/>
    </row>
    <row r="564" spans="1:14" ht="16.5" customHeight="1" x14ac:dyDescent="0.25">
      <c r="A564" s="27"/>
      <c r="B564" s="26"/>
      <c r="C564" s="10"/>
      <c r="D564" s="10"/>
      <c r="E564" s="35"/>
      <c r="F564" s="35"/>
      <c r="G564" s="35"/>
      <c r="H564" s="35"/>
      <c r="I564" s="42"/>
      <c r="J564" s="42"/>
      <c r="K564" s="44"/>
      <c r="L564" s="10"/>
      <c r="M564" s="24"/>
      <c r="N564" s="23"/>
    </row>
    <row r="565" spans="1:14" ht="16.5" customHeight="1" x14ac:dyDescent="0.25">
      <c r="A565" s="27"/>
      <c r="B565" s="26"/>
      <c r="C565" s="10"/>
      <c r="D565" s="10"/>
      <c r="E565" s="35"/>
      <c r="F565" s="35"/>
      <c r="G565" s="35"/>
      <c r="H565" s="35"/>
      <c r="I565" s="42"/>
      <c r="J565" s="42"/>
      <c r="K565" s="44"/>
      <c r="L565" s="10"/>
      <c r="M565" s="24"/>
      <c r="N565" s="23"/>
    </row>
    <row r="566" spans="1:14" ht="16.5" customHeight="1" x14ac:dyDescent="0.25">
      <c r="A566" s="27"/>
      <c r="B566" s="26"/>
      <c r="C566" s="10"/>
      <c r="D566" s="10"/>
      <c r="E566" s="35"/>
      <c r="F566" s="35"/>
      <c r="G566" s="35"/>
      <c r="H566" s="35"/>
      <c r="I566" s="42"/>
      <c r="J566" s="42"/>
      <c r="K566" s="44"/>
      <c r="L566" s="10"/>
      <c r="M566" s="24"/>
      <c r="N566" s="23"/>
    </row>
    <row r="567" spans="1:14" ht="16.5" customHeight="1" x14ac:dyDescent="0.25">
      <c r="A567" s="27"/>
      <c r="B567" s="26"/>
      <c r="C567" s="10"/>
      <c r="D567" s="10"/>
      <c r="E567" s="35"/>
      <c r="F567" s="35"/>
      <c r="G567" s="35"/>
      <c r="H567" s="35"/>
      <c r="I567" s="42"/>
      <c r="J567" s="42"/>
      <c r="K567" s="44"/>
      <c r="L567" s="10"/>
      <c r="M567" s="24"/>
      <c r="N567" s="23"/>
    </row>
    <row r="568" spans="1:14" ht="16.5" customHeight="1" x14ac:dyDescent="0.25">
      <c r="A568" s="27"/>
      <c r="B568" s="26"/>
      <c r="C568" s="10"/>
      <c r="D568" s="10"/>
      <c r="E568" s="35"/>
      <c r="F568" s="35"/>
      <c r="G568" s="35"/>
      <c r="H568" s="35"/>
      <c r="I568" s="42"/>
      <c r="J568" s="42"/>
      <c r="K568" s="44"/>
      <c r="L568" s="10"/>
      <c r="M568" s="24"/>
      <c r="N568" s="23"/>
    </row>
    <row r="569" spans="1:14" ht="16.5" customHeight="1" x14ac:dyDescent="0.25">
      <c r="A569" s="27"/>
      <c r="B569" s="26"/>
      <c r="C569" s="10"/>
      <c r="D569" s="10"/>
      <c r="E569" s="35"/>
      <c r="F569" s="35"/>
      <c r="G569" s="35"/>
      <c r="H569" s="35"/>
      <c r="I569" s="42"/>
      <c r="J569" s="42"/>
      <c r="K569" s="44"/>
      <c r="L569" s="10"/>
      <c r="M569" s="24"/>
      <c r="N569" s="23"/>
    </row>
    <row r="570" spans="1:14" ht="16.5" customHeight="1" x14ac:dyDescent="0.25">
      <c r="A570" s="27"/>
      <c r="B570" s="26"/>
      <c r="C570" s="10"/>
      <c r="D570" s="10"/>
      <c r="E570" s="35"/>
      <c r="F570" s="35"/>
      <c r="G570" s="35"/>
      <c r="H570" s="35"/>
      <c r="I570" s="42"/>
      <c r="J570" s="42"/>
      <c r="K570" s="44"/>
      <c r="L570" s="10"/>
      <c r="M570" s="24"/>
      <c r="N570" s="23"/>
    </row>
    <row r="571" spans="1:14" ht="16.5" customHeight="1" x14ac:dyDescent="0.25">
      <c r="A571" s="27"/>
      <c r="B571" s="26"/>
      <c r="C571" s="10"/>
      <c r="D571" s="10"/>
      <c r="E571" s="35"/>
      <c r="F571" s="35"/>
      <c r="G571" s="35"/>
      <c r="H571" s="35"/>
      <c r="I571" s="42"/>
      <c r="J571" s="42"/>
      <c r="K571" s="44"/>
      <c r="L571" s="10"/>
      <c r="M571" s="24"/>
      <c r="N571" s="23"/>
    </row>
    <row r="572" spans="1:14" ht="16.5" customHeight="1" x14ac:dyDescent="0.25">
      <c r="A572" s="27"/>
      <c r="B572" s="26"/>
      <c r="C572" s="10"/>
      <c r="D572" s="10"/>
      <c r="E572" s="35"/>
      <c r="F572" s="35"/>
      <c r="G572" s="35"/>
      <c r="H572" s="35"/>
      <c r="I572" s="42"/>
      <c r="J572" s="42"/>
      <c r="K572" s="44"/>
      <c r="L572" s="10"/>
      <c r="M572" s="24"/>
      <c r="N572" s="23"/>
    </row>
    <row r="573" spans="1:14" ht="16.5" customHeight="1" x14ac:dyDescent="0.25">
      <c r="A573" s="27"/>
      <c r="B573" s="26"/>
      <c r="C573" s="10"/>
      <c r="D573" s="10"/>
      <c r="E573" s="35"/>
      <c r="F573" s="35"/>
      <c r="G573" s="35"/>
      <c r="H573" s="35"/>
      <c r="I573" s="42"/>
      <c r="J573" s="42"/>
      <c r="K573" s="44"/>
      <c r="L573" s="10"/>
      <c r="M573" s="24"/>
      <c r="N573" s="23"/>
    </row>
    <row r="574" spans="1:14" ht="16.5" customHeight="1" x14ac:dyDescent="0.25">
      <c r="A574" s="27"/>
      <c r="B574" s="26"/>
      <c r="C574" s="10"/>
      <c r="D574" s="10"/>
      <c r="E574" s="35"/>
      <c r="F574" s="35"/>
      <c r="G574" s="35"/>
      <c r="H574" s="35"/>
      <c r="I574" s="42"/>
      <c r="J574" s="42"/>
      <c r="K574" s="44"/>
      <c r="L574" s="10"/>
      <c r="M574" s="24"/>
      <c r="N574" s="23"/>
    </row>
    <row r="575" spans="1:14" ht="16.5" customHeight="1" x14ac:dyDescent="0.25">
      <c r="A575" s="27"/>
      <c r="B575" s="26"/>
      <c r="C575" s="10"/>
      <c r="D575" s="10"/>
      <c r="E575" s="35"/>
      <c r="F575" s="35"/>
      <c r="G575" s="35"/>
      <c r="H575" s="35"/>
      <c r="I575" s="42"/>
      <c r="J575" s="42"/>
      <c r="K575" s="44"/>
      <c r="L575" s="10"/>
      <c r="M575" s="24"/>
      <c r="N575" s="23"/>
    </row>
    <row r="576" spans="1:14" ht="16.5" customHeight="1" x14ac:dyDescent="0.25">
      <c r="A576" s="27"/>
      <c r="B576" s="26"/>
      <c r="C576" s="10"/>
      <c r="D576" s="10"/>
      <c r="E576" s="35"/>
      <c r="F576" s="35"/>
      <c r="G576" s="35"/>
      <c r="H576" s="35"/>
      <c r="I576" s="42"/>
      <c r="J576" s="42"/>
      <c r="K576" s="44"/>
      <c r="L576" s="10"/>
      <c r="M576" s="24"/>
      <c r="N576" s="23"/>
    </row>
    <row r="577" spans="1:14" ht="16.5" customHeight="1" x14ac:dyDescent="0.25">
      <c r="A577" s="27"/>
      <c r="B577" s="26"/>
      <c r="C577" s="10"/>
      <c r="D577" s="10"/>
      <c r="E577" s="35"/>
      <c r="F577" s="35"/>
      <c r="G577" s="35"/>
      <c r="H577" s="35"/>
      <c r="I577" s="42"/>
      <c r="J577" s="42"/>
      <c r="K577" s="44"/>
      <c r="L577" s="10"/>
      <c r="M577" s="24"/>
      <c r="N577" s="23"/>
    </row>
    <row r="578" spans="1:14" ht="16.5" customHeight="1" x14ac:dyDescent="0.25">
      <c r="A578" s="27"/>
      <c r="B578" s="26"/>
      <c r="C578" s="10"/>
      <c r="D578" s="10"/>
      <c r="E578" s="35"/>
      <c r="F578" s="35"/>
      <c r="G578" s="35"/>
      <c r="H578" s="35"/>
      <c r="I578" s="42"/>
      <c r="J578" s="42"/>
      <c r="K578" s="44"/>
      <c r="L578" s="10"/>
      <c r="M578" s="24"/>
      <c r="N578" s="23"/>
    </row>
    <row r="579" spans="1:14" ht="16.5" customHeight="1" x14ac:dyDescent="0.25">
      <c r="A579" s="27"/>
      <c r="B579" s="26"/>
      <c r="C579" s="10"/>
      <c r="D579" s="10"/>
      <c r="E579" s="35"/>
      <c r="F579" s="35"/>
      <c r="G579" s="35"/>
      <c r="H579" s="35"/>
      <c r="I579" s="42"/>
      <c r="J579" s="42"/>
      <c r="K579" s="44"/>
      <c r="L579" s="10"/>
      <c r="M579" s="24"/>
      <c r="N579" s="23"/>
    </row>
    <row r="580" spans="1:14" ht="16.5" customHeight="1" x14ac:dyDescent="0.25">
      <c r="A580" s="27"/>
      <c r="B580" s="26"/>
      <c r="C580" s="10"/>
      <c r="D580" s="10"/>
      <c r="E580" s="35"/>
      <c r="F580" s="35"/>
      <c r="G580" s="35"/>
      <c r="H580" s="35"/>
      <c r="I580" s="42"/>
      <c r="J580" s="42"/>
      <c r="K580" s="44"/>
      <c r="L580" s="10"/>
      <c r="M580" s="24"/>
      <c r="N580" s="23"/>
    </row>
    <row r="581" spans="1:14" ht="16.5" customHeight="1" x14ac:dyDescent="0.25">
      <c r="A581" s="27"/>
      <c r="B581" s="26"/>
      <c r="C581" s="10"/>
      <c r="D581" s="10"/>
      <c r="E581" s="35"/>
      <c r="F581" s="35"/>
      <c r="G581" s="35"/>
      <c r="H581" s="35"/>
      <c r="I581" s="42"/>
      <c r="J581" s="42"/>
      <c r="K581" s="44"/>
      <c r="L581" s="10"/>
      <c r="M581" s="24"/>
      <c r="N581" s="23"/>
    </row>
    <row r="582" spans="1:14" ht="16.5" customHeight="1" x14ac:dyDescent="0.25">
      <c r="A582" s="27"/>
      <c r="B582" s="26"/>
      <c r="C582" s="10"/>
      <c r="D582" s="10"/>
      <c r="E582" s="35"/>
      <c r="F582" s="35"/>
      <c r="G582" s="35"/>
      <c r="H582" s="35"/>
      <c r="I582" s="42"/>
      <c r="J582" s="42"/>
      <c r="K582" s="44"/>
      <c r="L582" s="10"/>
      <c r="M582" s="24"/>
      <c r="N582" s="23"/>
    </row>
    <row r="583" spans="1:14" ht="16.5" customHeight="1" x14ac:dyDescent="0.25">
      <c r="A583" s="27"/>
      <c r="B583" s="26"/>
      <c r="C583" s="10"/>
      <c r="D583" s="10"/>
      <c r="E583" s="35"/>
      <c r="F583" s="35"/>
      <c r="G583" s="35"/>
      <c r="H583" s="35"/>
      <c r="I583" s="42"/>
      <c r="J583" s="42"/>
      <c r="K583" s="44"/>
      <c r="L583" s="10"/>
      <c r="M583" s="24"/>
      <c r="N583" s="23"/>
    </row>
    <row r="584" spans="1:14" ht="16.5" customHeight="1" x14ac:dyDescent="0.25">
      <c r="A584" s="27"/>
      <c r="B584" s="26"/>
      <c r="C584" s="10"/>
      <c r="D584" s="10"/>
      <c r="E584" s="35"/>
      <c r="F584" s="35"/>
      <c r="G584" s="35"/>
      <c r="H584" s="35"/>
      <c r="I584" s="42"/>
      <c r="J584" s="42"/>
      <c r="K584" s="44"/>
      <c r="L584" s="10"/>
      <c r="M584" s="24"/>
      <c r="N584" s="23"/>
    </row>
    <row r="585" spans="1:14" ht="16.5" customHeight="1" x14ac:dyDescent="0.25">
      <c r="A585" s="27"/>
      <c r="B585" s="26"/>
      <c r="C585" s="10"/>
      <c r="D585" s="10"/>
      <c r="E585" s="35"/>
      <c r="F585" s="35"/>
      <c r="G585" s="35"/>
      <c r="H585" s="35"/>
      <c r="I585" s="42"/>
      <c r="J585" s="42"/>
      <c r="K585" s="44"/>
      <c r="L585" s="10"/>
      <c r="M585" s="24"/>
      <c r="N585" s="23"/>
    </row>
    <row r="586" spans="1:14" ht="16.5" customHeight="1" x14ac:dyDescent="0.25">
      <c r="A586" s="27"/>
      <c r="B586" s="26"/>
      <c r="C586" s="10"/>
      <c r="D586" s="10"/>
      <c r="E586" s="35"/>
      <c r="F586" s="35"/>
      <c r="G586" s="35"/>
      <c r="H586" s="35"/>
      <c r="I586" s="42"/>
      <c r="J586" s="42"/>
      <c r="K586" s="44"/>
      <c r="L586" s="10"/>
      <c r="M586" s="24"/>
      <c r="N586" s="23"/>
    </row>
    <row r="587" spans="1:14" ht="16.5" customHeight="1" x14ac:dyDescent="0.25">
      <c r="A587" s="27"/>
      <c r="B587" s="26"/>
      <c r="C587" s="10"/>
      <c r="D587" s="10"/>
      <c r="E587" s="35"/>
      <c r="F587" s="35"/>
      <c r="G587" s="35"/>
      <c r="H587" s="35"/>
      <c r="I587" s="42"/>
      <c r="J587" s="42"/>
      <c r="K587" s="44"/>
      <c r="L587" s="10"/>
      <c r="M587" s="24"/>
      <c r="N587" s="23"/>
    </row>
    <row r="588" spans="1:14" ht="16.5" customHeight="1" x14ac:dyDescent="0.25">
      <c r="A588" s="27"/>
      <c r="B588" s="26"/>
      <c r="C588" s="10"/>
      <c r="D588" s="10"/>
      <c r="E588" s="35"/>
      <c r="F588" s="35"/>
      <c r="G588" s="35"/>
      <c r="H588" s="35"/>
      <c r="I588" s="42"/>
      <c r="J588" s="42"/>
      <c r="K588" s="44"/>
      <c r="L588" s="10"/>
      <c r="M588" s="24"/>
      <c r="N588" s="23"/>
    </row>
    <row r="589" spans="1:14" ht="16.5" customHeight="1" x14ac:dyDescent="0.25">
      <c r="A589" s="27"/>
      <c r="B589" s="26"/>
      <c r="C589" s="10"/>
      <c r="D589" s="10"/>
      <c r="E589" s="35"/>
      <c r="F589" s="35"/>
      <c r="G589" s="35"/>
      <c r="H589" s="35"/>
      <c r="I589" s="42"/>
      <c r="J589" s="42"/>
      <c r="K589" s="44"/>
      <c r="L589" s="10"/>
      <c r="M589" s="24"/>
      <c r="N589" s="23"/>
    </row>
    <row r="590" spans="1:14" ht="16.5" customHeight="1" x14ac:dyDescent="0.25">
      <c r="A590" s="27"/>
      <c r="B590" s="26"/>
      <c r="C590" s="10"/>
      <c r="D590" s="10"/>
      <c r="E590" s="35"/>
      <c r="F590" s="35"/>
      <c r="G590" s="35"/>
      <c r="H590" s="35"/>
      <c r="I590" s="42"/>
      <c r="J590" s="42"/>
      <c r="K590" s="44"/>
      <c r="L590" s="10"/>
      <c r="M590" s="24"/>
      <c r="N590" s="23"/>
    </row>
    <row r="591" spans="1:14" ht="16.5" customHeight="1" x14ac:dyDescent="0.25">
      <c r="A591" s="27"/>
      <c r="B591" s="26"/>
      <c r="C591" s="10"/>
      <c r="D591" s="10"/>
      <c r="E591" s="35"/>
      <c r="F591" s="35"/>
      <c r="G591" s="35"/>
      <c r="H591" s="35"/>
      <c r="I591" s="42"/>
      <c r="J591" s="42"/>
      <c r="K591" s="44"/>
      <c r="L591" s="10"/>
      <c r="M591" s="24"/>
      <c r="N591" s="23"/>
    </row>
    <row r="592" spans="1:14" ht="16.5" customHeight="1" x14ac:dyDescent="0.25">
      <c r="A592" s="27"/>
      <c r="B592" s="26"/>
      <c r="C592" s="10"/>
      <c r="D592" s="10"/>
      <c r="E592" s="35"/>
      <c r="F592" s="35"/>
      <c r="G592" s="35"/>
      <c r="H592" s="35"/>
      <c r="I592" s="42"/>
      <c r="J592" s="42"/>
      <c r="K592" s="44"/>
      <c r="L592" s="10"/>
      <c r="M592" s="24"/>
      <c r="N592" s="23"/>
    </row>
    <row r="593" spans="1:14" ht="16.5" customHeight="1" x14ac:dyDescent="0.25">
      <c r="A593" s="27"/>
      <c r="B593" s="26"/>
      <c r="C593" s="10"/>
      <c r="D593" s="10"/>
      <c r="E593" s="35"/>
      <c r="F593" s="35"/>
      <c r="G593" s="35"/>
      <c r="H593" s="35"/>
      <c r="I593" s="42"/>
      <c r="J593" s="42"/>
      <c r="K593" s="44"/>
      <c r="L593" s="10"/>
      <c r="M593" s="24"/>
      <c r="N593" s="23"/>
    </row>
    <row r="594" spans="1:14" ht="16.5" customHeight="1" x14ac:dyDescent="0.25">
      <c r="A594" s="27"/>
      <c r="B594" s="26"/>
      <c r="C594" s="10"/>
      <c r="D594" s="10"/>
      <c r="E594" s="35"/>
      <c r="F594" s="35"/>
      <c r="G594" s="35"/>
      <c r="H594" s="35"/>
      <c r="I594" s="42"/>
      <c r="J594" s="42"/>
      <c r="K594" s="44"/>
      <c r="L594" s="10"/>
      <c r="M594" s="24"/>
      <c r="N594" s="23"/>
    </row>
    <row r="595" spans="1:14" ht="16.5" customHeight="1" x14ac:dyDescent="0.25">
      <c r="A595" s="27"/>
      <c r="B595" s="26"/>
      <c r="C595" s="10"/>
      <c r="D595" s="10"/>
      <c r="E595" s="35"/>
      <c r="F595" s="35"/>
      <c r="G595" s="35"/>
      <c r="H595" s="35"/>
      <c r="I595" s="42"/>
      <c r="J595" s="42"/>
      <c r="K595" s="44"/>
      <c r="L595" s="10"/>
      <c r="M595" s="24"/>
      <c r="N595" s="23"/>
    </row>
    <row r="596" spans="1:14" ht="16.5" customHeight="1" x14ac:dyDescent="0.25">
      <c r="A596" s="27"/>
      <c r="B596" s="26"/>
      <c r="C596" s="10"/>
      <c r="D596" s="10"/>
      <c r="E596" s="35"/>
      <c r="F596" s="35"/>
      <c r="G596" s="35"/>
      <c r="H596" s="35"/>
      <c r="I596" s="42"/>
      <c r="J596" s="42"/>
      <c r="K596" s="44"/>
      <c r="L596" s="10"/>
      <c r="M596" s="24"/>
      <c r="N596" s="23"/>
    </row>
    <row r="597" spans="1:14" ht="16.5" customHeight="1" x14ac:dyDescent="0.25">
      <c r="A597" s="27"/>
      <c r="B597" s="26"/>
      <c r="C597" s="10"/>
      <c r="D597" s="10"/>
      <c r="E597" s="35"/>
      <c r="F597" s="35"/>
      <c r="G597" s="35"/>
      <c r="H597" s="35"/>
      <c r="I597" s="42"/>
      <c r="J597" s="42"/>
      <c r="K597" s="44"/>
      <c r="L597" s="10"/>
      <c r="M597" s="24"/>
      <c r="N597" s="23"/>
    </row>
    <row r="598" spans="1:14" ht="16.5" customHeight="1" x14ac:dyDescent="0.25">
      <c r="A598" s="27"/>
      <c r="B598" s="26"/>
      <c r="C598" s="10"/>
      <c r="D598" s="10"/>
      <c r="E598" s="35"/>
      <c r="F598" s="35"/>
      <c r="G598" s="35"/>
      <c r="H598" s="35"/>
      <c r="I598" s="42"/>
      <c r="J598" s="42"/>
      <c r="K598" s="44"/>
      <c r="L598" s="10"/>
      <c r="M598" s="24"/>
      <c r="N598" s="23"/>
    </row>
    <row r="599" spans="1:14" ht="16.5" customHeight="1" x14ac:dyDescent="0.25">
      <c r="A599" s="27"/>
      <c r="B599" s="26"/>
      <c r="C599" s="10"/>
      <c r="D599" s="10"/>
      <c r="E599" s="35"/>
      <c r="F599" s="35"/>
      <c r="G599" s="35"/>
      <c r="H599" s="35"/>
      <c r="I599" s="42"/>
      <c r="J599" s="42"/>
      <c r="K599" s="44"/>
      <c r="L599" s="10"/>
      <c r="M599" s="24"/>
      <c r="N599" s="23"/>
    </row>
    <row r="600" spans="1:14" ht="16.5" customHeight="1" x14ac:dyDescent="0.25">
      <c r="A600" s="27"/>
      <c r="B600" s="26"/>
      <c r="C600" s="10"/>
      <c r="D600" s="10"/>
      <c r="E600" s="35"/>
      <c r="F600" s="35"/>
      <c r="G600" s="35"/>
      <c r="H600" s="35"/>
      <c r="I600" s="42"/>
      <c r="J600" s="42"/>
      <c r="K600" s="44"/>
      <c r="L600" s="10"/>
      <c r="M600" s="24"/>
      <c r="N600" s="23"/>
    </row>
    <row r="601" spans="1:14" ht="16.5" customHeight="1" x14ac:dyDescent="0.25">
      <c r="A601" s="27"/>
      <c r="B601" s="26"/>
      <c r="C601" s="10"/>
      <c r="D601" s="10"/>
      <c r="E601" s="35"/>
      <c r="F601" s="35"/>
      <c r="G601" s="35"/>
      <c r="H601" s="35"/>
      <c r="I601" s="42"/>
      <c r="J601" s="42"/>
      <c r="K601" s="44"/>
      <c r="L601" s="10"/>
      <c r="M601" s="24"/>
      <c r="N601" s="23"/>
    </row>
    <row r="602" spans="1:14" ht="16.5" customHeight="1" x14ac:dyDescent="0.25">
      <c r="A602" s="27"/>
      <c r="B602" s="26"/>
      <c r="C602" s="10"/>
      <c r="D602" s="10"/>
      <c r="E602" s="35"/>
      <c r="F602" s="35"/>
      <c r="G602" s="35"/>
      <c r="H602" s="35"/>
      <c r="I602" s="42"/>
      <c r="J602" s="42"/>
      <c r="K602" s="44"/>
      <c r="L602" s="10"/>
      <c r="M602" s="24"/>
      <c r="N602" s="23"/>
    </row>
    <row r="603" spans="1:14" ht="16.5" customHeight="1" x14ac:dyDescent="0.25">
      <c r="A603" s="27"/>
      <c r="B603" s="26"/>
      <c r="C603" s="10"/>
      <c r="D603" s="10"/>
      <c r="E603" s="35"/>
      <c r="F603" s="35"/>
      <c r="G603" s="35"/>
      <c r="H603" s="35"/>
      <c r="I603" s="42"/>
      <c r="J603" s="42"/>
      <c r="K603" s="44"/>
      <c r="L603" s="10"/>
      <c r="M603" s="24"/>
      <c r="N603" s="23"/>
    </row>
    <row r="604" spans="1:14" ht="16.5" customHeight="1" x14ac:dyDescent="0.25">
      <c r="A604" s="27"/>
      <c r="B604" s="26"/>
      <c r="C604" s="10"/>
      <c r="D604" s="10"/>
      <c r="E604" s="35"/>
      <c r="F604" s="35"/>
      <c r="G604" s="35"/>
      <c r="H604" s="35"/>
      <c r="I604" s="42"/>
      <c r="J604" s="42"/>
      <c r="K604" s="44"/>
      <c r="L604" s="10"/>
      <c r="M604" s="24"/>
      <c r="N604" s="23"/>
    </row>
    <row r="605" spans="1:14" ht="16.5" customHeight="1" x14ac:dyDescent="0.25">
      <c r="A605" s="27"/>
      <c r="B605" s="26"/>
      <c r="C605" s="10"/>
      <c r="D605" s="10"/>
      <c r="E605" s="35"/>
      <c r="F605" s="35"/>
      <c r="G605" s="35"/>
      <c r="H605" s="35"/>
      <c r="I605" s="42"/>
      <c r="J605" s="42"/>
      <c r="K605" s="44"/>
      <c r="L605" s="10"/>
      <c r="M605" s="24"/>
      <c r="N605" s="23"/>
    </row>
    <row r="606" spans="1:14" ht="16.5" customHeight="1" x14ac:dyDescent="0.25">
      <c r="A606" s="27"/>
      <c r="B606" s="26"/>
      <c r="C606" s="10"/>
      <c r="D606" s="10"/>
      <c r="E606" s="35"/>
      <c r="F606" s="35"/>
      <c r="G606" s="35"/>
      <c r="H606" s="35"/>
      <c r="I606" s="42"/>
      <c r="J606" s="42"/>
      <c r="K606" s="44"/>
      <c r="L606" s="10"/>
      <c r="M606" s="24"/>
      <c r="N606" s="23"/>
    </row>
    <row r="607" spans="1:14" ht="16.5" customHeight="1" x14ac:dyDescent="0.25">
      <c r="A607" s="27"/>
      <c r="B607" s="26"/>
      <c r="C607" s="10"/>
      <c r="D607" s="10"/>
      <c r="E607" s="35"/>
      <c r="F607" s="35"/>
      <c r="G607" s="35"/>
      <c r="H607" s="35"/>
      <c r="I607" s="42"/>
      <c r="J607" s="42"/>
      <c r="K607" s="44"/>
      <c r="L607" s="10"/>
      <c r="M607" s="24"/>
      <c r="N607" s="23"/>
    </row>
    <row r="608" spans="1:14" ht="16.5" customHeight="1" x14ac:dyDescent="0.25">
      <c r="A608" s="27"/>
      <c r="B608" s="26"/>
      <c r="C608" s="10"/>
      <c r="D608" s="10"/>
      <c r="E608" s="35"/>
      <c r="F608" s="35"/>
      <c r="G608" s="35"/>
      <c r="H608" s="35"/>
      <c r="I608" s="42"/>
      <c r="J608" s="42"/>
      <c r="K608" s="44"/>
      <c r="L608" s="10"/>
      <c r="M608" s="24"/>
      <c r="N608" s="23"/>
    </row>
    <row r="609" spans="1:14" ht="16.5" customHeight="1" x14ac:dyDescent="0.25">
      <c r="A609" s="27"/>
      <c r="B609" s="26"/>
      <c r="C609" s="10"/>
      <c r="D609" s="10"/>
      <c r="E609" s="35"/>
      <c r="F609" s="35"/>
      <c r="G609" s="35"/>
      <c r="H609" s="35"/>
      <c r="I609" s="42"/>
      <c r="J609" s="42"/>
      <c r="K609" s="44"/>
      <c r="L609" s="10"/>
      <c r="M609" s="24"/>
      <c r="N609" s="23"/>
    </row>
    <row r="610" spans="1:14" ht="16.5" customHeight="1" x14ac:dyDescent="0.25">
      <c r="A610" s="27"/>
      <c r="B610" s="26"/>
      <c r="C610" s="10"/>
      <c r="D610" s="10"/>
      <c r="E610" s="35"/>
      <c r="F610" s="35"/>
      <c r="G610" s="35"/>
      <c r="H610" s="35"/>
      <c r="I610" s="42"/>
      <c r="J610" s="42"/>
      <c r="K610" s="44"/>
      <c r="L610" s="10"/>
      <c r="M610" s="24"/>
      <c r="N610" s="23"/>
    </row>
    <row r="611" spans="1:14" ht="16.5" customHeight="1" x14ac:dyDescent="0.25">
      <c r="A611" s="27"/>
      <c r="B611" s="26"/>
      <c r="C611" s="10"/>
      <c r="D611" s="10"/>
      <c r="E611" s="35"/>
      <c r="F611" s="35"/>
      <c r="G611" s="35"/>
      <c r="H611" s="35"/>
      <c r="I611" s="42"/>
      <c r="J611" s="42"/>
      <c r="K611" s="44"/>
      <c r="L611" s="10"/>
      <c r="M611" s="24"/>
      <c r="N611" s="23"/>
    </row>
    <row r="612" spans="1:14" ht="16.5" customHeight="1" x14ac:dyDescent="0.25">
      <c r="A612" s="27"/>
      <c r="B612" s="26"/>
      <c r="C612" s="10"/>
      <c r="D612" s="10"/>
      <c r="E612" s="35"/>
      <c r="F612" s="35"/>
      <c r="G612" s="35"/>
      <c r="H612" s="35"/>
      <c r="I612" s="42"/>
      <c r="J612" s="42"/>
      <c r="K612" s="44"/>
      <c r="L612" s="10"/>
      <c r="M612" s="24"/>
      <c r="N612" s="23"/>
    </row>
    <row r="613" spans="1:14" ht="16.5" customHeight="1" x14ac:dyDescent="0.25">
      <c r="A613" s="27"/>
      <c r="B613" s="26"/>
      <c r="C613" s="10"/>
      <c r="D613" s="10"/>
      <c r="E613" s="35"/>
      <c r="F613" s="35"/>
      <c r="G613" s="35"/>
      <c r="H613" s="35"/>
      <c r="I613" s="42"/>
      <c r="J613" s="42"/>
      <c r="K613" s="44"/>
      <c r="L613" s="10"/>
      <c r="M613" s="24"/>
      <c r="N613" s="23"/>
    </row>
    <row r="614" spans="1:14" ht="16.5" customHeight="1" x14ac:dyDescent="0.25">
      <c r="A614" s="27"/>
      <c r="B614" s="26"/>
      <c r="C614" s="10"/>
      <c r="D614" s="10"/>
      <c r="E614" s="35"/>
      <c r="F614" s="35"/>
      <c r="G614" s="35"/>
      <c r="H614" s="35"/>
      <c r="I614" s="42"/>
      <c r="J614" s="42"/>
      <c r="K614" s="44"/>
      <c r="L614" s="10"/>
      <c r="M614" s="24"/>
      <c r="N614" s="23"/>
    </row>
    <row r="615" spans="1:14" ht="16.5" customHeight="1" x14ac:dyDescent="0.25">
      <c r="A615" s="27"/>
      <c r="B615" s="26"/>
      <c r="C615" s="10"/>
      <c r="D615" s="10"/>
      <c r="E615" s="35"/>
      <c r="F615" s="35"/>
      <c r="G615" s="35"/>
      <c r="H615" s="35"/>
      <c r="I615" s="42"/>
      <c r="J615" s="42"/>
      <c r="K615" s="44"/>
      <c r="L615" s="10"/>
      <c r="M615" s="24"/>
      <c r="N615" s="23"/>
    </row>
    <row r="616" spans="1:14" ht="16.5" customHeight="1" x14ac:dyDescent="0.25">
      <c r="A616" s="27"/>
      <c r="B616" s="26"/>
      <c r="C616" s="10"/>
      <c r="D616" s="10"/>
      <c r="E616" s="35"/>
      <c r="F616" s="35"/>
      <c r="G616" s="35"/>
      <c r="H616" s="35"/>
      <c r="I616" s="42"/>
      <c r="J616" s="42"/>
      <c r="K616" s="44"/>
      <c r="L616" s="10"/>
      <c r="M616" s="24"/>
      <c r="N616" s="23"/>
    </row>
    <row r="617" spans="1:14" ht="16.5" customHeight="1" x14ac:dyDescent="0.25">
      <c r="A617" s="27"/>
      <c r="B617" s="26"/>
      <c r="C617" s="10"/>
      <c r="D617" s="10"/>
      <c r="E617" s="35"/>
      <c r="F617" s="35"/>
      <c r="G617" s="35"/>
      <c r="H617" s="35"/>
      <c r="I617" s="42"/>
      <c r="J617" s="42"/>
      <c r="K617" s="44"/>
      <c r="L617" s="10"/>
      <c r="M617" s="24"/>
      <c r="N617" s="23"/>
    </row>
    <row r="618" spans="1:14" ht="16.5" customHeight="1" x14ac:dyDescent="0.25">
      <c r="A618" s="27"/>
      <c r="B618" s="26"/>
      <c r="C618" s="10"/>
      <c r="D618" s="10"/>
      <c r="E618" s="35"/>
      <c r="F618" s="35"/>
      <c r="G618" s="35"/>
      <c r="H618" s="35"/>
      <c r="I618" s="42"/>
      <c r="J618" s="42"/>
      <c r="K618" s="44"/>
      <c r="L618" s="10"/>
      <c r="M618" s="24"/>
      <c r="N618" s="23"/>
    </row>
    <row r="619" spans="1:14" ht="16.5" customHeight="1" x14ac:dyDescent="0.25">
      <c r="A619" s="27"/>
      <c r="B619" s="26"/>
      <c r="C619" s="10"/>
      <c r="D619" s="10"/>
      <c r="E619" s="35"/>
      <c r="F619" s="35"/>
      <c r="G619" s="35"/>
      <c r="H619" s="35"/>
      <c r="I619" s="42"/>
      <c r="J619" s="42"/>
      <c r="K619" s="44"/>
      <c r="L619" s="10"/>
      <c r="M619" s="24"/>
      <c r="N619" s="23"/>
    </row>
    <row r="620" spans="1:14" ht="16.5" customHeight="1" x14ac:dyDescent="0.25">
      <c r="A620" s="27"/>
      <c r="B620" s="26"/>
      <c r="C620" s="10"/>
      <c r="D620" s="10"/>
      <c r="E620" s="35"/>
      <c r="F620" s="35"/>
      <c r="G620" s="35"/>
      <c r="H620" s="35"/>
      <c r="I620" s="42"/>
      <c r="J620" s="42"/>
      <c r="K620" s="44"/>
      <c r="L620" s="10"/>
      <c r="M620" s="24"/>
      <c r="N620" s="23"/>
    </row>
    <row r="621" spans="1:14" ht="16.5" customHeight="1" x14ac:dyDescent="0.25">
      <c r="A621" s="27"/>
      <c r="B621" s="26"/>
      <c r="C621" s="10"/>
      <c r="D621" s="10"/>
      <c r="E621" s="35"/>
      <c r="F621" s="35"/>
      <c r="G621" s="35"/>
      <c r="H621" s="35"/>
      <c r="I621" s="42"/>
      <c r="J621" s="42"/>
      <c r="K621" s="44"/>
      <c r="L621" s="10"/>
      <c r="M621" s="24"/>
      <c r="N621" s="23"/>
    </row>
    <row r="622" spans="1:14" ht="16.5" customHeight="1" x14ac:dyDescent="0.25">
      <c r="A622" s="27"/>
      <c r="B622" s="26"/>
      <c r="C622" s="10"/>
      <c r="D622" s="10"/>
      <c r="E622" s="35"/>
      <c r="F622" s="35"/>
      <c r="G622" s="35"/>
      <c r="H622" s="35"/>
      <c r="I622" s="42"/>
      <c r="J622" s="42"/>
      <c r="K622" s="44"/>
      <c r="L622" s="10"/>
      <c r="M622" s="24"/>
      <c r="N622" s="23"/>
    </row>
    <row r="623" spans="1:14" ht="16.5" customHeight="1" x14ac:dyDescent="0.25">
      <c r="A623" s="27"/>
      <c r="B623" s="26"/>
      <c r="C623" s="10"/>
      <c r="D623" s="10"/>
      <c r="E623" s="35"/>
      <c r="F623" s="35"/>
      <c r="G623" s="35"/>
      <c r="H623" s="35"/>
      <c r="I623" s="42"/>
      <c r="J623" s="42"/>
      <c r="K623" s="44"/>
      <c r="L623" s="10"/>
      <c r="M623" s="24"/>
      <c r="N623" s="23"/>
    </row>
    <row r="624" spans="1:14" ht="16.5" customHeight="1" x14ac:dyDescent="0.25">
      <c r="A624" s="27"/>
      <c r="B624" s="26"/>
      <c r="C624" s="10"/>
      <c r="D624" s="10"/>
      <c r="E624" s="35"/>
      <c r="F624" s="35"/>
      <c r="G624" s="35"/>
      <c r="H624" s="35"/>
      <c r="I624" s="42"/>
      <c r="J624" s="42"/>
      <c r="K624" s="44"/>
      <c r="L624" s="10"/>
      <c r="M624" s="24"/>
      <c r="N624" s="23"/>
    </row>
    <row r="625" spans="1:14" ht="16.5" customHeight="1" x14ac:dyDescent="0.25">
      <c r="A625" s="27"/>
      <c r="B625" s="26"/>
      <c r="C625" s="10"/>
      <c r="D625" s="10"/>
      <c r="E625" s="35"/>
      <c r="F625" s="35"/>
      <c r="G625" s="35"/>
      <c r="H625" s="35"/>
      <c r="I625" s="42"/>
      <c r="J625" s="42"/>
      <c r="K625" s="44"/>
      <c r="L625" s="10"/>
      <c r="M625" s="24"/>
      <c r="N625" s="23"/>
    </row>
    <row r="626" spans="1:14" ht="16.5" customHeight="1" x14ac:dyDescent="0.25">
      <c r="A626" s="27"/>
      <c r="B626" s="26"/>
      <c r="C626" s="10"/>
      <c r="D626" s="10"/>
      <c r="E626" s="35"/>
      <c r="F626" s="35"/>
      <c r="G626" s="35"/>
      <c r="H626" s="35"/>
      <c r="I626" s="42"/>
      <c r="J626" s="42"/>
      <c r="K626" s="44"/>
      <c r="L626" s="10"/>
      <c r="M626" s="24"/>
      <c r="N626" s="23"/>
    </row>
    <row r="627" spans="1:14" ht="16.5" customHeight="1" x14ac:dyDescent="0.25">
      <c r="A627" s="27"/>
      <c r="B627" s="26"/>
      <c r="C627" s="10"/>
      <c r="D627" s="10"/>
      <c r="E627" s="35"/>
      <c r="F627" s="35"/>
      <c r="G627" s="35"/>
      <c r="H627" s="35"/>
      <c r="I627" s="42"/>
      <c r="J627" s="42"/>
      <c r="K627" s="44"/>
      <c r="L627" s="10"/>
      <c r="M627" s="24"/>
      <c r="N627" s="23"/>
    </row>
    <row r="628" spans="1:14" ht="16.5" customHeight="1" x14ac:dyDescent="0.25">
      <c r="A628" s="27"/>
      <c r="B628" s="26"/>
      <c r="C628" s="10"/>
      <c r="D628" s="10"/>
      <c r="E628" s="35"/>
      <c r="F628" s="35"/>
      <c r="G628" s="35"/>
      <c r="H628" s="35"/>
      <c r="I628" s="42"/>
      <c r="J628" s="42"/>
      <c r="K628" s="44"/>
      <c r="L628" s="10"/>
      <c r="M628" s="24"/>
      <c r="N628" s="23"/>
    </row>
    <row r="629" spans="1:14" ht="16.5" customHeight="1" x14ac:dyDescent="0.25">
      <c r="A629" s="27"/>
      <c r="B629" s="26"/>
      <c r="C629" s="10"/>
      <c r="D629" s="10"/>
      <c r="E629" s="35"/>
      <c r="F629" s="35"/>
      <c r="G629" s="35"/>
      <c r="H629" s="35"/>
      <c r="I629" s="42"/>
      <c r="J629" s="42"/>
      <c r="K629" s="44"/>
      <c r="L629" s="10"/>
      <c r="M629" s="24"/>
      <c r="N629" s="23"/>
    </row>
    <row r="630" spans="1:14" ht="16.5" customHeight="1" x14ac:dyDescent="0.25">
      <c r="A630" s="27"/>
      <c r="B630" s="26"/>
      <c r="C630" s="10"/>
      <c r="D630" s="10"/>
      <c r="E630" s="35"/>
      <c r="F630" s="35"/>
      <c r="G630" s="35"/>
      <c r="H630" s="35"/>
      <c r="I630" s="42"/>
      <c r="J630" s="42"/>
      <c r="K630" s="44"/>
      <c r="L630" s="10"/>
      <c r="M630" s="24"/>
      <c r="N630" s="23"/>
    </row>
    <row r="631" spans="1:14" ht="16.5" customHeight="1" x14ac:dyDescent="0.25">
      <c r="A631" s="27"/>
      <c r="B631" s="26"/>
      <c r="C631" s="10"/>
      <c r="D631" s="10"/>
      <c r="E631" s="35"/>
      <c r="F631" s="35"/>
      <c r="G631" s="35"/>
      <c r="H631" s="35"/>
      <c r="I631" s="42"/>
      <c r="J631" s="42"/>
      <c r="K631" s="44"/>
      <c r="L631" s="10"/>
      <c r="M631" s="24"/>
      <c r="N631" s="23"/>
    </row>
    <row r="632" spans="1:14" ht="16.5" customHeight="1" x14ac:dyDescent="0.25">
      <c r="A632" s="27"/>
      <c r="B632" s="26"/>
      <c r="C632" s="10"/>
      <c r="D632" s="10"/>
      <c r="E632" s="35"/>
      <c r="F632" s="35"/>
      <c r="G632" s="35"/>
      <c r="H632" s="35"/>
      <c r="I632" s="42"/>
      <c r="J632" s="42"/>
      <c r="K632" s="44"/>
      <c r="L632" s="10"/>
      <c r="M632" s="24"/>
      <c r="N632" s="23"/>
    </row>
    <row r="633" spans="1:14" ht="16.5" customHeight="1" x14ac:dyDescent="0.25">
      <c r="A633" s="27"/>
      <c r="B633" s="26"/>
      <c r="C633" s="10"/>
      <c r="D633" s="10"/>
      <c r="E633" s="35"/>
      <c r="F633" s="35"/>
      <c r="G633" s="35"/>
      <c r="H633" s="35"/>
      <c r="I633" s="42"/>
      <c r="J633" s="42"/>
      <c r="K633" s="44"/>
      <c r="L633" s="10"/>
      <c r="M633" s="24"/>
      <c r="N633" s="23"/>
    </row>
    <row r="634" spans="1:14" ht="16.5" customHeight="1" x14ac:dyDescent="0.25">
      <c r="A634" s="27"/>
      <c r="B634" s="26"/>
      <c r="C634" s="10"/>
      <c r="D634" s="10"/>
      <c r="E634" s="35"/>
      <c r="F634" s="35"/>
      <c r="G634" s="35"/>
      <c r="H634" s="35"/>
      <c r="I634" s="42"/>
      <c r="J634" s="42"/>
      <c r="K634" s="44"/>
      <c r="L634" s="10"/>
      <c r="M634" s="24"/>
      <c r="N634" s="23"/>
    </row>
    <row r="635" spans="1:14" ht="16.5" customHeight="1" x14ac:dyDescent="0.25">
      <c r="A635" s="27"/>
      <c r="B635" s="26"/>
      <c r="C635" s="10"/>
      <c r="D635" s="10"/>
      <c r="E635" s="35"/>
      <c r="F635" s="35"/>
      <c r="G635" s="35"/>
      <c r="H635" s="35"/>
      <c r="I635" s="42"/>
      <c r="J635" s="42"/>
      <c r="K635" s="44"/>
      <c r="L635" s="10"/>
      <c r="M635" s="24"/>
      <c r="N635" s="23"/>
    </row>
    <row r="636" spans="1:14" ht="16.5" customHeight="1" x14ac:dyDescent="0.25">
      <c r="A636" s="27"/>
      <c r="B636" s="26"/>
      <c r="C636" s="10"/>
      <c r="D636" s="10"/>
      <c r="E636" s="35"/>
      <c r="F636" s="35"/>
      <c r="G636" s="35"/>
      <c r="H636" s="35"/>
      <c r="I636" s="42"/>
      <c r="J636" s="42"/>
      <c r="K636" s="44"/>
      <c r="L636" s="10"/>
      <c r="M636" s="24"/>
      <c r="N636" s="23"/>
    </row>
    <row r="637" spans="1:14" ht="16.5" customHeight="1" x14ac:dyDescent="0.25">
      <c r="A637" s="27"/>
      <c r="B637" s="26"/>
      <c r="C637" s="10"/>
      <c r="D637" s="10"/>
      <c r="E637" s="35"/>
      <c r="F637" s="35"/>
      <c r="G637" s="35"/>
      <c r="H637" s="35"/>
      <c r="I637" s="42"/>
      <c r="J637" s="42"/>
      <c r="K637" s="44"/>
      <c r="L637" s="10"/>
      <c r="M637" s="24"/>
      <c r="N637" s="23"/>
    </row>
    <row r="638" spans="1:14" ht="16.5" customHeight="1" x14ac:dyDescent="0.25">
      <c r="A638" s="27"/>
      <c r="B638" s="26"/>
      <c r="C638" s="10"/>
      <c r="D638" s="10"/>
      <c r="E638" s="35"/>
      <c r="F638" s="35"/>
      <c r="G638" s="35"/>
      <c r="H638" s="35"/>
      <c r="I638" s="42"/>
      <c r="J638" s="42"/>
      <c r="K638" s="44"/>
      <c r="L638" s="10"/>
      <c r="M638" s="24"/>
      <c r="N638" s="23"/>
    </row>
    <row r="639" spans="1:14" ht="16.5" customHeight="1" x14ac:dyDescent="0.25">
      <c r="A639" s="27"/>
      <c r="B639" s="26"/>
      <c r="C639" s="10"/>
      <c r="D639" s="10"/>
      <c r="E639" s="35"/>
      <c r="F639" s="35"/>
      <c r="G639" s="35"/>
      <c r="H639" s="35"/>
      <c r="I639" s="42"/>
      <c r="J639" s="42"/>
      <c r="K639" s="44"/>
      <c r="L639" s="10"/>
      <c r="M639" s="24"/>
      <c r="N639" s="23"/>
    </row>
    <row r="640" spans="1:14" ht="16.5" customHeight="1" x14ac:dyDescent="0.25">
      <c r="A640" s="27"/>
      <c r="B640" s="26"/>
      <c r="C640" s="10"/>
      <c r="D640" s="10"/>
      <c r="E640" s="35"/>
      <c r="F640" s="35"/>
      <c r="G640" s="35"/>
      <c r="H640" s="35"/>
      <c r="I640" s="42"/>
      <c r="J640" s="42"/>
      <c r="K640" s="44"/>
      <c r="L640" s="10"/>
      <c r="M640" s="24"/>
      <c r="N640" s="23"/>
    </row>
    <row r="641" spans="1:14" ht="16.5" customHeight="1" x14ac:dyDescent="0.25">
      <c r="A641" s="27"/>
      <c r="B641" s="26"/>
      <c r="C641" s="10"/>
      <c r="D641" s="10"/>
      <c r="E641" s="35"/>
      <c r="F641" s="35"/>
      <c r="G641" s="35"/>
      <c r="H641" s="35"/>
      <c r="I641" s="42"/>
      <c r="J641" s="42"/>
      <c r="K641" s="44"/>
      <c r="L641" s="10"/>
      <c r="M641" s="24"/>
      <c r="N641" s="23"/>
    </row>
    <row r="642" spans="1:14" ht="16.5" customHeight="1" x14ac:dyDescent="0.25">
      <c r="A642" s="27"/>
      <c r="B642" s="26"/>
      <c r="C642" s="10"/>
      <c r="D642" s="10"/>
      <c r="E642" s="35"/>
      <c r="F642" s="35"/>
      <c r="G642" s="35"/>
      <c r="H642" s="35"/>
      <c r="I642" s="42"/>
      <c r="J642" s="42"/>
      <c r="K642" s="44"/>
      <c r="L642" s="10"/>
      <c r="M642" s="24"/>
      <c r="N642" s="23"/>
    </row>
    <row r="643" spans="1:14" ht="16.5" customHeight="1" x14ac:dyDescent="0.25">
      <c r="A643" s="27"/>
      <c r="B643" s="26"/>
      <c r="C643" s="10"/>
      <c r="D643" s="10"/>
      <c r="E643" s="35"/>
      <c r="F643" s="35"/>
      <c r="G643" s="35"/>
      <c r="H643" s="35"/>
      <c r="I643" s="42"/>
      <c r="J643" s="42"/>
      <c r="K643" s="44"/>
      <c r="L643" s="10"/>
      <c r="M643" s="24"/>
      <c r="N643" s="23"/>
    </row>
    <row r="644" spans="1:14" ht="16.5" customHeight="1" x14ac:dyDescent="0.25">
      <c r="A644" s="27"/>
      <c r="B644" s="26"/>
      <c r="C644" s="10"/>
      <c r="D644" s="10"/>
      <c r="E644" s="35"/>
      <c r="F644" s="35"/>
      <c r="G644" s="35"/>
      <c r="H644" s="35"/>
      <c r="I644" s="42"/>
      <c r="J644" s="42"/>
      <c r="K644" s="44"/>
      <c r="L644" s="10"/>
      <c r="M644" s="24"/>
      <c r="N644" s="23"/>
    </row>
    <row r="645" spans="1:14" ht="16.5" customHeight="1" x14ac:dyDescent="0.25">
      <c r="A645" s="27"/>
      <c r="B645" s="26"/>
      <c r="C645" s="10"/>
      <c r="D645" s="10"/>
      <c r="E645" s="35"/>
      <c r="F645" s="35"/>
      <c r="G645" s="35"/>
      <c r="H645" s="35"/>
      <c r="I645" s="42"/>
      <c r="J645" s="42"/>
      <c r="K645" s="44"/>
      <c r="L645" s="10"/>
      <c r="M645" s="24"/>
      <c r="N645" s="23"/>
    </row>
    <row r="646" spans="1:14" ht="16.5" customHeight="1" x14ac:dyDescent="0.25">
      <c r="A646" s="27"/>
      <c r="B646" s="26"/>
      <c r="C646" s="10"/>
      <c r="D646" s="10"/>
      <c r="E646" s="35"/>
      <c r="F646" s="35"/>
      <c r="G646" s="35"/>
      <c r="H646" s="35"/>
      <c r="I646" s="42"/>
      <c r="J646" s="42"/>
      <c r="K646" s="44"/>
      <c r="L646" s="10"/>
      <c r="M646" s="24"/>
      <c r="N646" s="23"/>
    </row>
    <row r="647" spans="1:14" ht="16.5" customHeight="1" x14ac:dyDescent="0.25">
      <c r="A647" s="27"/>
      <c r="B647" s="26"/>
      <c r="C647" s="10"/>
      <c r="D647" s="10"/>
      <c r="E647" s="35"/>
      <c r="F647" s="35"/>
      <c r="G647" s="35"/>
      <c r="H647" s="35"/>
      <c r="I647" s="42"/>
      <c r="J647" s="42"/>
      <c r="K647" s="44"/>
      <c r="L647" s="10"/>
      <c r="M647" s="24"/>
      <c r="N647" s="23"/>
    </row>
    <row r="648" spans="1:14" ht="16.5" customHeight="1" x14ac:dyDescent="0.25">
      <c r="A648" s="27"/>
      <c r="B648" s="26"/>
      <c r="C648" s="10"/>
      <c r="D648" s="10"/>
      <c r="E648" s="35"/>
      <c r="F648" s="35"/>
      <c r="G648" s="35"/>
      <c r="H648" s="35"/>
      <c r="I648" s="42"/>
      <c r="J648" s="42"/>
      <c r="K648" s="44"/>
      <c r="L648" s="10"/>
      <c r="M648" s="24"/>
      <c r="N648" s="23"/>
    </row>
    <row r="649" spans="1:14" ht="16.5" customHeight="1" x14ac:dyDescent="0.25">
      <c r="A649" s="27"/>
      <c r="B649" s="26"/>
      <c r="C649" s="10"/>
      <c r="D649" s="10"/>
      <c r="E649" s="35"/>
      <c r="F649" s="35"/>
      <c r="G649" s="35"/>
      <c r="H649" s="35"/>
      <c r="I649" s="42"/>
      <c r="J649" s="42"/>
      <c r="K649" s="44"/>
      <c r="L649" s="10"/>
      <c r="M649" s="24"/>
      <c r="N649" s="23"/>
    </row>
    <row r="650" spans="1:14" ht="16.5" customHeight="1" x14ac:dyDescent="0.25">
      <c r="A650" s="27"/>
      <c r="B650" s="26"/>
      <c r="C650" s="10"/>
      <c r="D650" s="10"/>
      <c r="E650" s="35"/>
      <c r="F650" s="35"/>
      <c r="G650" s="35"/>
      <c r="H650" s="35"/>
      <c r="I650" s="42"/>
      <c r="J650" s="42"/>
      <c r="K650" s="44"/>
      <c r="L650" s="10"/>
      <c r="M650" s="24"/>
      <c r="N650" s="23"/>
    </row>
    <row r="651" spans="1:14" ht="16.5" customHeight="1" x14ac:dyDescent="0.25">
      <c r="A651" s="27"/>
      <c r="B651" s="26"/>
      <c r="C651" s="10"/>
      <c r="D651" s="10"/>
      <c r="E651" s="35"/>
      <c r="F651" s="35"/>
      <c r="G651" s="35"/>
      <c r="H651" s="35"/>
      <c r="I651" s="42"/>
      <c r="J651" s="42"/>
      <c r="K651" s="44"/>
      <c r="L651" s="10"/>
      <c r="M651" s="24"/>
      <c r="N651" s="23"/>
    </row>
    <row r="652" spans="1:14" ht="16.5" customHeight="1" x14ac:dyDescent="0.25">
      <c r="A652" s="27"/>
      <c r="B652" s="26"/>
      <c r="C652" s="10"/>
      <c r="D652" s="10"/>
      <c r="E652" s="35"/>
      <c r="F652" s="35"/>
      <c r="G652" s="35"/>
      <c r="H652" s="35"/>
      <c r="I652" s="42"/>
      <c r="J652" s="42"/>
      <c r="K652" s="44"/>
      <c r="L652" s="10"/>
      <c r="M652" s="24"/>
      <c r="N652" s="23"/>
    </row>
    <row r="653" spans="1:14" ht="16.5" customHeight="1" x14ac:dyDescent="0.25">
      <c r="A653" s="27"/>
      <c r="B653" s="26"/>
      <c r="C653" s="10"/>
      <c r="D653" s="10"/>
      <c r="E653" s="35"/>
      <c r="F653" s="35"/>
      <c r="G653" s="35"/>
      <c r="H653" s="35"/>
      <c r="I653" s="42"/>
      <c r="J653" s="42"/>
      <c r="K653" s="44"/>
      <c r="L653" s="10"/>
      <c r="M653" s="24"/>
      <c r="N653" s="23"/>
    </row>
    <row r="654" spans="1:14" ht="16.5" customHeight="1" x14ac:dyDescent="0.25">
      <c r="A654" s="27"/>
      <c r="B654" s="26"/>
      <c r="C654" s="10"/>
      <c r="D654" s="10"/>
      <c r="E654" s="35"/>
      <c r="F654" s="35"/>
      <c r="G654" s="35"/>
      <c r="H654" s="35"/>
      <c r="I654" s="42"/>
      <c r="J654" s="42"/>
      <c r="K654" s="44"/>
      <c r="L654" s="10"/>
      <c r="M654" s="24"/>
      <c r="N654" s="23"/>
    </row>
    <row r="655" spans="1:14" ht="16.5" customHeight="1" x14ac:dyDescent="0.25">
      <c r="A655" s="27"/>
      <c r="B655" s="26"/>
      <c r="C655" s="10"/>
      <c r="D655" s="10"/>
      <c r="E655" s="35"/>
      <c r="F655" s="35"/>
      <c r="G655" s="35"/>
      <c r="H655" s="35"/>
      <c r="I655" s="42"/>
      <c r="J655" s="42"/>
      <c r="K655" s="44"/>
      <c r="L655" s="10"/>
      <c r="M655" s="24"/>
      <c r="N655" s="23"/>
    </row>
    <row r="656" spans="1:14" ht="16.5" customHeight="1" x14ac:dyDescent="0.25">
      <c r="A656" s="27"/>
      <c r="B656" s="26"/>
      <c r="C656" s="10"/>
      <c r="D656" s="10"/>
      <c r="E656" s="35"/>
      <c r="F656" s="35"/>
      <c r="G656" s="35"/>
      <c r="H656" s="35"/>
      <c r="I656" s="42"/>
      <c r="J656" s="42"/>
      <c r="K656" s="44"/>
      <c r="L656" s="10"/>
      <c r="M656" s="24"/>
      <c r="N656" s="23"/>
    </row>
    <row r="657" spans="1:14" ht="16.5" customHeight="1" x14ac:dyDescent="0.25">
      <c r="A657" s="27"/>
      <c r="B657" s="26"/>
      <c r="C657" s="10"/>
      <c r="D657" s="10"/>
      <c r="E657" s="35"/>
      <c r="F657" s="35"/>
      <c r="G657" s="35"/>
      <c r="H657" s="35"/>
      <c r="I657" s="42"/>
      <c r="J657" s="42"/>
      <c r="K657" s="44"/>
      <c r="L657" s="10"/>
      <c r="M657" s="24"/>
      <c r="N657" s="23"/>
    </row>
    <row r="658" spans="1:14" ht="16.5" customHeight="1" x14ac:dyDescent="0.25">
      <c r="A658" s="27"/>
      <c r="B658" s="26"/>
      <c r="C658" s="10"/>
      <c r="D658" s="10"/>
      <c r="E658" s="35"/>
      <c r="F658" s="35"/>
      <c r="G658" s="35"/>
      <c r="H658" s="35"/>
      <c r="I658" s="42"/>
      <c r="J658" s="42"/>
      <c r="K658" s="44"/>
      <c r="L658" s="10"/>
      <c r="M658" s="24"/>
      <c r="N658" s="23"/>
    </row>
    <row r="659" spans="1:14" ht="16.5" customHeight="1" x14ac:dyDescent="0.25">
      <c r="A659" s="27"/>
      <c r="B659" s="26"/>
      <c r="C659" s="10"/>
      <c r="D659" s="10"/>
      <c r="E659" s="35"/>
      <c r="F659" s="35"/>
      <c r="G659" s="35"/>
      <c r="H659" s="35"/>
      <c r="I659" s="42"/>
      <c r="J659" s="42"/>
      <c r="K659" s="44"/>
      <c r="L659" s="10"/>
      <c r="M659" s="24"/>
      <c r="N659" s="23"/>
    </row>
    <row r="660" spans="1:14" ht="16.5" customHeight="1" x14ac:dyDescent="0.25">
      <c r="A660" s="27"/>
      <c r="B660" s="26"/>
      <c r="C660" s="10"/>
      <c r="D660" s="10"/>
      <c r="E660" s="35"/>
      <c r="F660" s="35"/>
      <c r="G660" s="35"/>
      <c r="H660" s="35"/>
      <c r="I660" s="42"/>
      <c r="J660" s="42"/>
      <c r="K660" s="44"/>
      <c r="L660" s="10"/>
      <c r="M660" s="24"/>
      <c r="N660" s="23"/>
    </row>
    <row r="661" spans="1:14" ht="16.5" customHeight="1" x14ac:dyDescent="0.25">
      <c r="A661" s="27"/>
      <c r="B661" s="26"/>
      <c r="C661" s="10"/>
      <c r="D661" s="10"/>
      <c r="E661" s="35"/>
      <c r="F661" s="35"/>
      <c r="G661" s="35"/>
      <c r="H661" s="35"/>
      <c r="I661" s="42"/>
      <c r="J661" s="42"/>
      <c r="K661" s="44"/>
      <c r="L661" s="10"/>
      <c r="M661" s="24"/>
      <c r="N661" s="23"/>
    </row>
    <row r="662" spans="1:14" ht="16.5" customHeight="1" x14ac:dyDescent="0.25">
      <c r="A662" s="27"/>
      <c r="B662" s="26"/>
      <c r="C662" s="10"/>
      <c r="D662" s="10"/>
      <c r="E662" s="35"/>
      <c r="F662" s="35"/>
      <c r="G662" s="35"/>
      <c r="H662" s="35"/>
      <c r="I662" s="42"/>
      <c r="J662" s="42"/>
      <c r="K662" s="44"/>
      <c r="L662" s="10"/>
      <c r="M662" s="24"/>
      <c r="N662" s="23"/>
    </row>
    <row r="663" spans="1:14" ht="16.5" customHeight="1" x14ac:dyDescent="0.25">
      <c r="A663" s="27"/>
      <c r="B663" s="26"/>
      <c r="C663" s="10"/>
      <c r="D663" s="10"/>
      <c r="E663" s="35"/>
      <c r="F663" s="35"/>
      <c r="G663" s="35"/>
      <c r="H663" s="35"/>
      <c r="I663" s="42"/>
      <c r="J663" s="42"/>
      <c r="K663" s="44"/>
      <c r="L663" s="10"/>
      <c r="M663" s="24"/>
      <c r="N663" s="23"/>
    </row>
    <row r="664" spans="1:14" ht="16.5" customHeight="1" x14ac:dyDescent="0.25">
      <c r="A664" s="27"/>
      <c r="B664" s="26"/>
      <c r="C664" s="10"/>
      <c r="D664" s="10"/>
      <c r="E664" s="35"/>
      <c r="F664" s="35"/>
      <c r="G664" s="35"/>
      <c r="H664" s="35"/>
      <c r="I664" s="42"/>
      <c r="J664" s="42"/>
      <c r="K664" s="44"/>
      <c r="L664" s="10"/>
      <c r="M664" s="24"/>
      <c r="N664" s="23"/>
    </row>
    <row r="665" spans="1:14" ht="16.5" customHeight="1" x14ac:dyDescent="0.25">
      <c r="A665" s="27"/>
      <c r="B665" s="26"/>
      <c r="C665" s="10"/>
      <c r="D665" s="10"/>
      <c r="E665" s="35"/>
      <c r="F665" s="35"/>
      <c r="G665" s="35"/>
      <c r="H665" s="35"/>
      <c r="I665" s="42"/>
      <c r="J665" s="42"/>
      <c r="K665" s="44"/>
      <c r="L665" s="10"/>
      <c r="M665" s="24"/>
      <c r="N665" s="23"/>
    </row>
    <row r="666" spans="1:14" ht="16.5" customHeight="1" x14ac:dyDescent="0.25">
      <c r="A666" s="27"/>
      <c r="B666" s="26"/>
      <c r="C666" s="10"/>
      <c r="D666" s="10"/>
      <c r="E666" s="35"/>
      <c r="F666" s="35"/>
      <c r="G666" s="35"/>
      <c r="H666" s="35"/>
      <c r="I666" s="42"/>
      <c r="J666" s="42"/>
      <c r="K666" s="44"/>
      <c r="L666" s="10"/>
      <c r="M666" s="24"/>
      <c r="N666" s="23"/>
    </row>
    <row r="667" spans="1:14" ht="16.5" customHeight="1" x14ac:dyDescent="0.25">
      <c r="A667" s="27"/>
      <c r="B667" s="26"/>
      <c r="C667" s="10"/>
      <c r="D667" s="10"/>
      <c r="E667" s="35"/>
      <c r="F667" s="35"/>
      <c r="G667" s="35"/>
      <c r="H667" s="35"/>
      <c r="I667" s="42"/>
      <c r="J667" s="42"/>
      <c r="K667" s="44"/>
      <c r="L667" s="10"/>
      <c r="M667" s="24"/>
      <c r="N667" s="23"/>
    </row>
    <row r="668" spans="1:14" ht="16.5" customHeight="1" x14ac:dyDescent="0.25">
      <c r="A668" s="27"/>
      <c r="B668" s="26"/>
      <c r="C668" s="10"/>
      <c r="D668" s="10"/>
      <c r="E668" s="35"/>
      <c r="F668" s="35"/>
      <c r="G668" s="35"/>
      <c r="H668" s="35"/>
      <c r="I668" s="42"/>
      <c r="J668" s="42"/>
      <c r="K668" s="44"/>
      <c r="L668" s="10"/>
      <c r="M668" s="24"/>
      <c r="N668" s="23"/>
    </row>
    <row r="669" spans="1:14" ht="16.5" customHeight="1" x14ac:dyDescent="0.25">
      <c r="A669" s="27"/>
      <c r="B669" s="26"/>
      <c r="C669" s="10"/>
      <c r="D669" s="10"/>
      <c r="E669" s="35"/>
      <c r="F669" s="35"/>
      <c r="G669" s="35"/>
      <c r="H669" s="35"/>
      <c r="I669" s="42"/>
      <c r="J669" s="42"/>
      <c r="K669" s="44"/>
      <c r="L669" s="10"/>
      <c r="M669" s="24"/>
      <c r="N669" s="23"/>
    </row>
    <row r="670" spans="1:14" ht="16.5" customHeight="1" x14ac:dyDescent="0.25">
      <c r="A670" s="27"/>
      <c r="B670" s="26"/>
      <c r="C670" s="10"/>
      <c r="D670" s="10"/>
      <c r="E670" s="35"/>
      <c r="F670" s="35"/>
      <c r="G670" s="35"/>
      <c r="H670" s="35"/>
      <c r="I670" s="42"/>
      <c r="J670" s="42"/>
      <c r="K670" s="44"/>
      <c r="L670" s="10"/>
      <c r="M670" s="24"/>
      <c r="N670" s="23"/>
    </row>
    <row r="671" spans="1:14" ht="16.5" customHeight="1" x14ac:dyDescent="0.25">
      <c r="A671" s="27"/>
      <c r="B671" s="26"/>
      <c r="C671" s="10"/>
      <c r="D671" s="10"/>
      <c r="E671" s="35"/>
      <c r="F671" s="35"/>
      <c r="G671" s="35"/>
      <c r="H671" s="35"/>
      <c r="I671" s="42"/>
      <c r="J671" s="42"/>
      <c r="K671" s="44"/>
      <c r="L671" s="10"/>
      <c r="M671" s="24"/>
      <c r="N671" s="23"/>
    </row>
    <row r="672" spans="1:14" ht="16.5" customHeight="1" x14ac:dyDescent="0.25">
      <c r="A672" s="27"/>
      <c r="B672" s="26"/>
      <c r="C672" s="10"/>
      <c r="D672" s="10"/>
      <c r="E672" s="35"/>
      <c r="F672" s="35"/>
      <c r="G672" s="35"/>
      <c r="H672" s="35"/>
      <c r="I672" s="42"/>
      <c r="J672" s="42"/>
      <c r="K672" s="44"/>
      <c r="L672" s="10"/>
      <c r="M672" s="24"/>
      <c r="N672" s="23"/>
    </row>
    <row r="673" spans="1:14" ht="16.5" customHeight="1" x14ac:dyDescent="0.25">
      <c r="A673" s="27"/>
      <c r="B673" s="26"/>
      <c r="C673" s="10"/>
      <c r="D673" s="10"/>
      <c r="E673" s="35"/>
      <c r="F673" s="35"/>
      <c r="G673" s="35"/>
      <c r="H673" s="35"/>
      <c r="I673" s="42"/>
      <c r="J673" s="42"/>
      <c r="K673" s="44"/>
      <c r="L673" s="10"/>
      <c r="M673" s="24"/>
      <c r="N673" s="23"/>
    </row>
    <row r="674" spans="1:14" ht="16.5" customHeight="1" x14ac:dyDescent="0.25">
      <c r="A674" s="27"/>
      <c r="B674" s="26"/>
      <c r="C674" s="10"/>
      <c r="D674" s="10"/>
      <c r="E674" s="35"/>
      <c r="F674" s="35"/>
      <c r="G674" s="35"/>
      <c r="H674" s="35"/>
      <c r="I674" s="42"/>
      <c r="J674" s="42"/>
      <c r="K674" s="44"/>
      <c r="L674" s="10"/>
      <c r="M674" s="24"/>
      <c r="N674" s="23"/>
    </row>
    <row r="675" spans="1:14" ht="16.5" customHeight="1" x14ac:dyDescent="0.25">
      <c r="A675" s="27"/>
      <c r="B675" s="26"/>
      <c r="C675" s="10"/>
      <c r="D675" s="10"/>
      <c r="E675" s="35"/>
      <c r="F675" s="35"/>
      <c r="G675" s="35"/>
      <c r="H675" s="35"/>
      <c r="I675" s="42"/>
      <c r="J675" s="42"/>
      <c r="K675" s="44"/>
      <c r="L675" s="10"/>
      <c r="M675" s="24"/>
      <c r="N675" s="23"/>
    </row>
    <row r="676" spans="1:14" ht="16.5" customHeight="1" x14ac:dyDescent="0.25">
      <c r="A676" s="27"/>
      <c r="B676" s="26"/>
      <c r="C676" s="10"/>
      <c r="D676" s="10"/>
      <c r="E676" s="35"/>
      <c r="F676" s="35"/>
      <c r="G676" s="35"/>
      <c r="H676" s="35"/>
      <c r="I676" s="42"/>
      <c r="J676" s="42"/>
      <c r="K676" s="44"/>
      <c r="L676" s="10"/>
      <c r="M676" s="24"/>
      <c r="N676" s="23"/>
    </row>
    <row r="677" spans="1:14" ht="16.5" customHeight="1" x14ac:dyDescent="0.25">
      <c r="A677" s="27"/>
      <c r="B677" s="26"/>
      <c r="C677" s="10"/>
      <c r="D677" s="10"/>
      <c r="E677" s="35"/>
      <c r="F677" s="35"/>
      <c r="G677" s="35"/>
      <c r="H677" s="35"/>
      <c r="I677" s="42"/>
      <c r="J677" s="42"/>
      <c r="K677" s="44"/>
      <c r="L677" s="10"/>
      <c r="M677" s="24"/>
      <c r="N677" s="23"/>
    </row>
    <row r="678" spans="1:14" ht="16.5" customHeight="1" x14ac:dyDescent="0.25">
      <c r="A678" s="27"/>
      <c r="B678" s="26"/>
      <c r="C678" s="10"/>
      <c r="D678" s="10"/>
      <c r="E678" s="35"/>
      <c r="F678" s="35"/>
      <c r="G678" s="35"/>
      <c r="H678" s="35"/>
      <c r="I678" s="42"/>
      <c r="J678" s="42"/>
      <c r="K678" s="44"/>
      <c r="L678" s="10"/>
      <c r="M678" s="24"/>
      <c r="N678" s="23"/>
    </row>
    <row r="679" spans="1:14" ht="16.5" customHeight="1" x14ac:dyDescent="0.25">
      <c r="A679" s="27"/>
      <c r="B679" s="26"/>
      <c r="C679" s="10"/>
      <c r="D679" s="10"/>
      <c r="E679" s="35"/>
      <c r="F679" s="35"/>
      <c r="G679" s="35"/>
      <c r="H679" s="35"/>
      <c r="I679" s="42"/>
      <c r="J679" s="42"/>
      <c r="K679" s="44"/>
      <c r="L679" s="10"/>
      <c r="M679" s="24"/>
      <c r="N679" s="23"/>
    </row>
    <row r="680" spans="1:14" ht="16.5" customHeight="1" x14ac:dyDescent="0.25">
      <c r="A680" s="27"/>
      <c r="B680" s="26"/>
      <c r="C680" s="10"/>
      <c r="D680" s="10"/>
      <c r="E680" s="35"/>
      <c r="F680" s="35"/>
      <c r="G680" s="35"/>
      <c r="H680" s="35"/>
      <c r="I680" s="42"/>
      <c r="J680" s="42"/>
      <c r="K680" s="44"/>
      <c r="L680" s="10"/>
      <c r="M680" s="24"/>
      <c r="N680" s="23"/>
    </row>
    <row r="681" spans="1:14" ht="16.5" customHeight="1" x14ac:dyDescent="0.25">
      <c r="A681" s="27"/>
      <c r="B681" s="26"/>
      <c r="C681" s="10"/>
      <c r="D681" s="10"/>
      <c r="E681" s="35"/>
      <c r="F681" s="35"/>
      <c r="G681" s="35"/>
      <c r="H681" s="35"/>
      <c r="I681" s="42"/>
      <c r="J681" s="42"/>
      <c r="K681" s="44"/>
      <c r="L681" s="10"/>
      <c r="M681" s="24"/>
      <c r="N681" s="23"/>
    </row>
  </sheetData>
  <autoFilter ref="A1:O441">
    <filterColumn colId="4">
      <filters>
        <filter val="Кузьменок"/>
      </filters>
    </filterColumn>
  </autoFilter>
  <sortState ref="A2:N441">
    <sortCondition ref="A2:A441"/>
    <sortCondition ref="C2:C441"/>
    <sortCondition ref="L2:L44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7"/>
  <sheetViews>
    <sheetView topLeftCell="B1" workbookViewId="0">
      <selection activeCell="K5" sqref="K5:K346"/>
    </sheetView>
  </sheetViews>
  <sheetFormatPr defaultRowHeight="15" x14ac:dyDescent="0.25"/>
  <cols>
    <col min="1" max="1" width="56" customWidth="1"/>
    <col min="2" max="2" width="20.85546875" customWidth="1"/>
    <col min="3" max="3" width="10.7109375" customWidth="1"/>
    <col min="4" max="5" width="15.85546875" customWidth="1"/>
    <col min="6" max="6" width="14.85546875" customWidth="1"/>
    <col min="7" max="10" width="12.85546875" customWidth="1"/>
    <col min="11" max="11" width="10" customWidth="1"/>
  </cols>
  <sheetData>
    <row r="3" spans="1:11" x14ac:dyDescent="0.25">
      <c r="A3" s="47" t="s">
        <v>154</v>
      </c>
      <c r="B3" s="47" t="s">
        <v>155</v>
      </c>
      <c r="C3" s="48"/>
      <c r="D3" s="48"/>
      <c r="E3" s="48"/>
      <c r="F3" s="48"/>
      <c r="G3" s="48"/>
      <c r="H3" s="48"/>
      <c r="I3" s="48"/>
      <c r="J3" s="48"/>
      <c r="K3" s="48"/>
    </row>
    <row r="4" spans="1:11" s="2" customFormat="1" ht="50.25" customHeight="1" x14ac:dyDescent="0.25">
      <c r="A4" s="47" t="s">
        <v>151</v>
      </c>
      <c r="B4" s="49" t="s">
        <v>403</v>
      </c>
      <c r="C4" s="49" t="s">
        <v>404</v>
      </c>
      <c r="D4" s="49" t="s">
        <v>406</v>
      </c>
      <c r="E4" s="49" t="s">
        <v>405</v>
      </c>
      <c r="F4" s="49" t="s">
        <v>407</v>
      </c>
      <c r="G4" s="49" t="s">
        <v>1270</v>
      </c>
      <c r="H4" s="49" t="s">
        <v>1223</v>
      </c>
      <c r="I4" s="49" t="s">
        <v>1151</v>
      </c>
      <c r="J4" s="49" t="s">
        <v>727</v>
      </c>
      <c r="K4" s="49" t="s">
        <v>152</v>
      </c>
    </row>
    <row r="5" spans="1:11" x14ac:dyDescent="0.25">
      <c r="A5" s="50" t="s">
        <v>1239</v>
      </c>
      <c r="B5" s="48"/>
      <c r="C5" s="48"/>
      <c r="D5" s="48"/>
      <c r="E5" s="48"/>
      <c r="F5" s="48"/>
      <c r="G5" s="48"/>
      <c r="H5" s="48">
        <v>71.428285713714274</v>
      </c>
      <c r="I5" s="48"/>
      <c r="J5" s="48"/>
      <c r="K5" s="48">
        <v>71.428285713714274</v>
      </c>
    </row>
    <row r="6" spans="1:11" x14ac:dyDescent="0.25">
      <c r="A6" s="50" t="s">
        <v>1126</v>
      </c>
      <c r="B6" s="48"/>
      <c r="C6" s="48"/>
      <c r="D6" s="48"/>
      <c r="E6" s="48"/>
      <c r="F6" s="48"/>
      <c r="G6" s="48"/>
      <c r="H6" s="48"/>
      <c r="I6" s="48"/>
      <c r="J6" s="48">
        <v>26.611337157424497</v>
      </c>
      <c r="K6" s="48">
        <v>26.611337157424497</v>
      </c>
    </row>
    <row r="7" spans="1:11" x14ac:dyDescent="0.25">
      <c r="A7" s="50" t="s">
        <v>858</v>
      </c>
      <c r="B7" s="48"/>
      <c r="C7" s="48"/>
      <c r="D7" s="48">
        <v>277.68678893873403</v>
      </c>
      <c r="E7" s="48"/>
      <c r="F7" s="48"/>
      <c r="G7" s="48"/>
      <c r="H7" s="48">
        <v>499.99799999599998</v>
      </c>
      <c r="I7" s="48"/>
      <c r="J7" s="48"/>
      <c r="K7" s="48">
        <v>777.684788934734</v>
      </c>
    </row>
    <row r="8" spans="1:11" x14ac:dyDescent="0.25">
      <c r="A8" s="50" t="s">
        <v>812</v>
      </c>
      <c r="B8" s="48">
        <v>108.36549074670903</v>
      </c>
      <c r="C8" s="48"/>
      <c r="D8" s="48"/>
      <c r="E8" s="48"/>
      <c r="F8" s="48"/>
      <c r="G8" s="48"/>
      <c r="H8" s="48"/>
      <c r="I8" s="48"/>
      <c r="J8" s="48"/>
      <c r="K8" s="48">
        <v>108.36549074670903</v>
      </c>
    </row>
    <row r="9" spans="1:11" x14ac:dyDescent="0.25">
      <c r="A9" s="50" t="s">
        <v>1269</v>
      </c>
      <c r="B9" s="48"/>
      <c r="C9" s="48"/>
      <c r="D9" s="48"/>
      <c r="E9" s="48"/>
      <c r="F9" s="48"/>
      <c r="G9" s="48">
        <v>279.68235951204053</v>
      </c>
      <c r="H9" s="48"/>
      <c r="I9" s="48"/>
      <c r="J9" s="48"/>
      <c r="K9" s="48">
        <v>279.68235951204053</v>
      </c>
    </row>
    <row r="10" spans="1:11" x14ac:dyDescent="0.25">
      <c r="A10" s="50" t="s">
        <v>1200</v>
      </c>
      <c r="B10" s="48"/>
      <c r="C10" s="48"/>
      <c r="D10" s="48"/>
      <c r="E10" s="48"/>
      <c r="F10" s="48"/>
      <c r="G10" s="48"/>
      <c r="H10" s="48"/>
      <c r="I10" s="48">
        <v>307.22911384675405</v>
      </c>
      <c r="J10" s="48"/>
      <c r="K10" s="48">
        <v>307.22911384675405</v>
      </c>
    </row>
    <row r="11" spans="1:11" x14ac:dyDescent="0.25">
      <c r="A11" s="50" t="s">
        <v>942</v>
      </c>
      <c r="B11" s="48"/>
      <c r="C11" s="48"/>
      <c r="D11" s="48"/>
      <c r="E11" s="48">
        <v>85.782913153832794</v>
      </c>
      <c r="F11" s="48"/>
      <c r="G11" s="48"/>
      <c r="H11" s="48"/>
      <c r="I11" s="48">
        <v>153.61455692337702</v>
      </c>
      <c r="J11" s="48"/>
      <c r="K11" s="48">
        <v>239.39747007720982</v>
      </c>
    </row>
    <row r="12" spans="1:11" x14ac:dyDescent="0.25">
      <c r="A12" s="50" t="s">
        <v>784</v>
      </c>
      <c r="B12" s="48">
        <v>263.1733346705791</v>
      </c>
      <c r="C12" s="48"/>
      <c r="D12" s="48"/>
      <c r="E12" s="48"/>
      <c r="F12" s="48"/>
      <c r="G12" s="48"/>
      <c r="H12" s="48"/>
      <c r="I12" s="48">
        <v>230.42183538506552</v>
      </c>
      <c r="J12" s="48"/>
      <c r="K12" s="48">
        <v>493.59517005564464</v>
      </c>
    </row>
    <row r="13" spans="1:11" x14ac:dyDescent="0.25">
      <c r="A13" s="50" t="s">
        <v>790</v>
      </c>
      <c r="B13" s="48">
        <v>628.51984633091251</v>
      </c>
      <c r="C13" s="48"/>
      <c r="D13" s="48"/>
      <c r="E13" s="48"/>
      <c r="F13" s="48"/>
      <c r="G13" s="48"/>
      <c r="H13" s="48"/>
      <c r="I13" s="48"/>
      <c r="J13" s="48"/>
      <c r="K13" s="48">
        <v>628.51984633091251</v>
      </c>
    </row>
    <row r="14" spans="1:11" x14ac:dyDescent="0.25">
      <c r="A14" s="50" t="s">
        <v>1093</v>
      </c>
      <c r="B14" s="48"/>
      <c r="C14" s="48"/>
      <c r="D14" s="48"/>
      <c r="E14" s="48"/>
      <c r="F14" s="48"/>
      <c r="G14" s="48"/>
      <c r="H14" s="48"/>
      <c r="I14" s="48"/>
      <c r="J14" s="48">
        <v>306.03037731038188</v>
      </c>
      <c r="K14" s="48">
        <v>306.03037731038188</v>
      </c>
    </row>
    <row r="15" spans="1:11" x14ac:dyDescent="0.25">
      <c r="A15" s="50" t="s">
        <v>966</v>
      </c>
      <c r="B15" s="48"/>
      <c r="C15" s="48"/>
      <c r="D15" s="48"/>
      <c r="E15" s="48"/>
      <c r="F15" s="48">
        <v>189.04976808982025</v>
      </c>
      <c r="G15" s="48"/>
      <c r="H15" s="48"/>
      <c r="I15" s="48"/>
      <c r="J15" s="48"/>
      <c r="K15" s="48">
        <v>189.04976808982025</v>
      </c>
    </row>
    <row r="16" spans="1:11" x14ac:dyDescent="0.25">
      <c r="A16" s="50" t="s">
        <v>806</v>
      </c>
      <c r="B16" s="48">
        <v>238.40407964275985</v>
      </c>
      <c r="C16" s="48"/>
      <c r="D16" s="48"/>
      <c r="E16" s="48"/>
      <c r="F16" s="48"/>
      <c r="G16" s="48"/>
      <c r="H16" s="48"/>
      <c r="I16" s="48"/>
      <c r="J16" s="48"/>
      <c r="K16" s="48">
        <v>238.40407964275985</v>
      </c>
    </row>
    <row r="17" spans="1:11" x14ac:dyDescent="0.25">
      <c r="A17" s="50" t="s">
        <v>1102</v>
      </c>
      <c r="B17" s="48"/>
      <c r="C17" s="48"/>
      <c r="D17" s="48"/>
      <c r="E17" s="48"/>
      <c r="F17" s="48"/>
      <c r="G17" s="48"/>
      <c r="H17" s="48"/>
      <c r="I17" s="48"/>
      <c r="J17" s="48">
        <v>232.84920012746448</v>
      </c>
      <c r="K17" s="48">
        <v>232.84920012746448</v>
      </c>
    </row>
    <row r="18" spans="1:11" x14ac:dyDescent="0.25">
      <c r="A18" s="50" t="s">
        <v>1274</v>
      </c>
      <c r="B18" s="48"/>
      <c r="C18" s="48"/>
      <c r="D18" s="48">
        <v>314.58223642010427</v>
      </c>
      <c r="E18" s="48"/>
      <c r="F18" s="48"/>
      <c r="G18" s="48"/>
      <c r="H18" s="48"/>
      <c r="I18" s="48"/>
      <c r="J18" s="48"/>
      <c r="K18" s="48">
        <v>314.58223642010427</v>
      </c>
    </row>
    <row r="19" spans="1:11" x14ac:dyDescent="0.25">
      <c r="A19" s="50" t="s">
        <v>776</v>
      </c>
      <c r="B19" s="48">
        <v>684.25067014350577</v>
      </c>
      <c r="C19" s="48"/>
      <c r="D19" s="48"/>
      <c r="E19" s="48"/>
      <c r="F19" s="48"/>
      <c r="G19" s="48"/>
      <c r="H19" s="48"/>
      <c r="I19" s="48"/>
      <c r="J19" s="48"/>
      <c r="K19" s="48">
        <v>684.25067014350577</v>
      </c>
    </row>
    <row r="20" spans="1:11" x14ac:dyDescent="0.25">
      <c r="A20" s="50" t="s">
        <v>969</v>
      </c>
      <c r="B20" s="48"/>
      <c r="C20" s="48"/>
      <c r="D20" s="48"/>
      <c r="E20" s="48"/>
      <c r="F20" s="48">
        <v>116.00781223693515</v>
      </c>
      <c r="G20" s="48"/>
      <c r="H20" s="48"/>
      <c r="I20" s="48"/>
      <c r="J20" s="48"/>
      <c r="K20" s="48">
        <v>116.00781223693515</v>
      </c>
    </row>
    <row r="21" spans="1:11" x14ac:dyDescent="0.25">
      <c r="A21" s="50" t="s">
        <v>788</v>
      </c>
      <c r="B21" s="48">
        <v>693.53914077893796</v>
      </c>
      <c r="C21" s="48"/>
      <c r="D21" s="48">
        <v>389.82953062553042</v>
      </c>
      <c r="E21" s="48"/>
      <c r="F21" s="48"/>
      <c r="G21" s="48"/>
      <c r="H21" s="48"/>
      <c r="I21" s="48"/>
      <c r="J21" s="48"/>
      <c r="K21" s="48">
        <v>1083.3686714044684</v>
      </c>
    </row>
    <row r="22" spans="1:11" x14ac:dyDescent="0.25">
      <c r="A22" s="50" t="s">
        <v>860</v>
      </c>
      <c r="B22" s="48"/>
      <c r="C22" s="48"/>
      <c r="D22" s="48">
        <v>267.0065278257058</v>
      </c>
      <c r="E22" s="48"/>
      <c r="F22" s="48"/>
      <c r="G22" s="48"/>
      <c r="H22" s="48"/>
      <c r="I22" s="48"/>
      <c r="J22" s="48"/>
      <c r="K22" s="48">
        <v>267.0065278257058</v>
      </c>
    </row>
    <row r="23" spans="1:11" x14ac:dyDescent="0.25">
      <c r="A23" s="50" t="s">
        <v>1231</v>
      </c>
      <c r="B23" s="48"/>
      <c r="C23" s="48"/>
      <c r="D23" s="48"/>
      <c r="E23" s="48"/>
      <c r="F23" s="48"/>
      <c r="G23" s="48"/>
      <c r="H23" s="48">
        <v>714.28285713714286</v>
      </c>
      <c r="I23" s="48"/>
      <c r="J23" s="48"/>
      <c r="K23" s="48">
        <v>714.28285713714286</v>
      </c>
    </row>
    <row r="24" spans="1:11" x14ac:dyDescent="0.25">
      <c r="A24" s="50" t="s">
        <v>821</v>
      </c>
      <c r="B24" s="48"/>
      <c r="C24" s="48">
        <v>896.08749572795614</v>
      </c>
      <c r="D24" s="48">
        <v>336.42822506038925</v>
      </c>
      <c r="E24" s="48"/>
      <c r="F24" s="48"/>
      <c r="G24" s="48"/>
      <c r="H24" s="48"/>
      <c r="I24" s="48"/>
      <c r="J24" s="48"/>
      <c r="K24" s="48">
        <v>1232.5157207883453</v>
      </c>
    </row>
    <row r="25" spans="1:11" x14ac:dyDescent="0.25">
      <c r="A25" s="50" t="s">
        <v>1113</v>
      </c>
      <c r="B25" s="48"/>
      <c r="C25" s="48"/>
      <c r="D25" s="48"/>
      <c r="E25" s="48"/>
      <c r="F25" s="48"/>
      <c r="G25" s="48"/>
      <c r="H25" s="48"/>
      <c r="I25" s="48"/>
      <c r="J25" s="48">
        <v>139.7095200764787</v>
      </c>
      <c r="K25" s="48">
        <v>139.7095200764787</v>
      </c>
    </row>
    <row r="26" spans="1:11" x14ac:dyDescent="0.25">
      <c r="A26" s="50" t="s">
        <v>1233</v>
      </c>
      <c r="B26" s="48"/>
      <c r="C26" s="48"/>
      <c r="D26" s="48"/>
      <c r="E26" s="48"/>
      <c r="F26" s="48"/>
      <c r="G26" s="48"/>
      <c r="H26" s="48">
        <v>714.28285713714286</v>
      </c>
      <c r="I26" s="48"/>
      <c r="J26" s="48"/>
      <c r="K26" s="48">
        <v>714.28285713714286</v>
      </c>
    </row>
    <row r="27" spans="1:11" x14ac:dyDescent="0.25">
      <c r="A27" s="50" t="s">
        <v>877</v>
      </c>
      <c r="B27" s="48"/>
      <c r="C27" s="48"/>
      <c r="D27" s="48">
        <v>154.86378613890935</v>
      </c>
      <c r="E27" s="48"/>
      <c r="F27" s="48"/>
      <c r="G27" s="48"/>
      <c r="H27" s="48"/>
      <c r="I27" s="48"/>
      <c r="J27" s="48">
        <v>292.72470873166964</v>
      </c>
      <c r="K27" s="48">
        <v>447.58849487057898</v>
      </c>
    </row>
    <row r="28" spans="1:11" x14ac:dyDescent="0.25">
      <c r="A28" s="50" t="s">
        <v>893</v>
      </c>
      <c r="B28" s="48"/>
      <c r="C28" s="48"/>
      <c r="D28" s="48"/>
      <c r="E28" s="48">
        <v>403.17969182301408</v>
      </c>
      <c r="F28" s="48"/>
      <c r="G28" s="48"/>
      <c r="H28" s="48"/>
      <c r="I28" s="48">
        <v>449.87120241846128</v>
      </c>
      <c r="J28" s="48"/>
      <c r="K28" s="48">
        <v>853.05089424147536</v>
      </c>
    </row>
    <row r="29" spans="1:11" x14ac:dyDescent="0.25">
      <c r="A29" s="50" t="s">
        <v>909</v>
      </c>
      <c r="B29" s="48"/>
      <c r="C29" s="48"/>
      <c r="D29" s="48"/>
      <c r="E29" s="48">
        <v>226.84814811791338</v>
      </c>
      <c r="F29" s="48"/>
      <c r="G29" s="48"/>
      <c r="H29" s="48"/>
      <c r="I29" s="48"/>
      <c r="J29" s="48"/>
      <c r="K29" s="48">
        <v>226.84814811791338</v>
      </c>
    </row>
    <row r="30" spans="1:11" x14ac:dyDescent="0.25">
      <c r="A30" s="50" t="s">
        <v>913</v>
      </c>
      <c r="B30" s="48"/>
      <c r="C30" s="48"/>
      <c r="D30" s="48"/>
      <c r="E30" s="48">
        <v>308.81848735379805</v>
      </c>
      <c r="F30" s="48"/>
      <c r="G30" s="48"/>
      <c r="H30" s="48"/>
      <c r="I30" s="48"/>
      <c r="J30" s="48"/>
      <c r="K30" s="48">
        <v>308.81848735379805</v>
      </c>
    </row>
    <row r="31" spans="1:11" x14ac:dyDescent="0.25">
      <c r="A31" s="50" t="s">
        <v>802</v>
      </c>
      <c r="B31" s="48">
        <v>346.76957038946892</v>
      </c>
      <c r="C31" s="48"/>
      <c r="D31" s="48"/>
      <c r="E31" s="48"/>
      <c r="F31" s="48"/>
      <c r="G31" s="48"/>
      <c r="H31" s="48"/>
      <c r="I31" s="48"/>
      <c r="J31" s="48"/>
      <c r="K31" s="48">
        <v>346.76957038946892</v>
      </c>
    </row>
    <row r="32" spans="1:11" x14ac:dyDescent="0.25">
      <c r="A32" s="50" t="s">
        <v>1104</v>
      </c>
      <c r="B32" s="48"/>
      <c r="C32" s="48"/>
      <c r="D32" s="48"/>
      <c r="E32" s="48"/>
      <c r="F32" s="48"/>
      <c r="G32" s="48"/>
      <c r="H32" s="48"/>
      <c r="I32" s="48"/>
      <c r="J32" s="48">
        <v>206.23786297003997</v>
      </c>
      <c r="K32" s="48">
        <v>206.23786297003997</v>
      </c>
    </row>
    <row r="33" spans="1:11" x14ac:dyDescent="0.25">
      <c r="A33" s="50" t="s">
        <v>840</v>
      </c>
      <c r="B33" s="48"/>
      <c r="C33" s="48"/>
      <c r="D33" s="48">
        <v>411.19005285158693</v>
      </c>
      <c r="E33" s="48"/>
      <c r="F33" s="48"/>
      <c r="G33" s="48"/>
      <c r="H33" s="48"/>
      <c r="I33" s="48">
        <v>460.84367077013104</v>
      </c>
      <c r="J33" s="48"/>
      <c r="K33" s="48">
        <v>872.03372362171797</v>
      </c>
    </row>
    <row r="34" spans="1:11" x14ac:dyDescent="0.25">
      <c r="A34" s="50" t="s">
        <v>980</v>
      </c>
      <c r="B34" s="48"/>
      <c r="C34" s="48"/>
      <c r="D34" s="48"/>
      <c r="E34" s="48"/>
      <c r="F34" s="48">
        <v>120.30439787534014</v>
      </c>
      <c r="G34" s="48"/>
      <c r="H34" s="48"/>
      <c r="I34" s="48"/>
      <c r="J34" s="48"/>
      <c r="K34" s="48">
        <v>120.30439787534014</v>
      </c>
    </row>
    <row r="35" spans="1:11" x14ac:dyDescent="0.25">
      <c r="A35" s="50" t="s">
        <v>835</v>
      </c>
      <c r="B35" s="48"/>
      <c r="C35" s="48"/>
      <c r="D35" s="48">
        <v>157.29111821005213</v>
      </c>
      <c r="E35" s="48"/>
      <c r="F35" s="48"/>
      <c r="G35" s="48"/>
      <c r="H35" s="48"/>
      <c r="I35" s="48"/>
      <c r="J35" s="48"/>
      <c r="K35" s="48">
        <v>157.29111821005213</v>
      </c>
    </row>
    <row r="36" spans="1:11" x14ac:dyDescent="0.25">
      <c r="A36" s="50" t="s">
        <v>922</v>
      </c>
      <c r="B36" s="48"/>
      <c r="C36" s="48"/>
      <c r="D36" s="48"/>
      <c r="E36" s="48">
        <v>97.220634907677123</v>
      </c>
      <c r="F36" s="48"/>
      <c r="G36" s="48"/>
      <c r="H36" s="48"/>
      <c r="I36" s="48">
        <v>98.752215165028076</v>
      </c>
      <c r="J36" s="48"/>
      <c r="K36" s="48">
        <v>195.9728500727052</v>
      </c>
    </row>
    <row r="37" spans="1:11" x14ac:dyDescent="0.25">
      <c r="A37" s="50" t="s">
        <v>864</v>
      </c>
      <c r="B37" s="48"/>
      <c r="C37" s="48"/>
      <c r="D37" s="48">
        <v>245.64600559964933</v>
      </c>
      <c r="E37" s="48"/>
      <c r="F37" s="48"/>
      <c r="G37" s="48"/>
      <c r="H37" s="48"/>
      <c r="I37" s="48">
        <v>274.31170879174471</v>
      </c>
      <c r="J37" s="48"/>
      <c r="K37" s="48">
        <v>519.95771439139401</v>
      </c>
    </row>
    <row r="38" spans="1:11" x14ac:dyDescent="0.25">
      <c r="A38" s="50" t="s">
        <v>1278</v>
      </c>
      <c r="B38" s="48"/>
      <c r="C38" s="48"/>
      <c r="D38" s="48"/>
      <c r="E38" s="48">
        <v>283.08361340764816</v>
      </c>
      <c r="F38" s="48"/>
      <c r="G38" s="48"/>
      <c r="H38" s="48"/>
      <c r="I38" s="48"/>
      <c r="J38" s="48"/>
      <c r="K38" s="48">
        <v>283.08361340764816</v>
      </c>
    </row>
    <row r="39" spans="1:11" x14ac:dyDescent="0.25">
      <c r="A39" s="50" t="s">
        <v>1105</v>
      </c>
      <c r="B39" s="48"/>
      <c r="C39" s="48"/>
      <c r="D39" s="48"/>
      <c r="E39" s="48"/>
      <c r="F39" s="48"/>
      <c r="G39" s="48"/>
      <c r="H39" s="48"/>
      <c r="I39" s="48"/>
      <c r="J39" s="48">
        <v>199.58502868068385</v>
      </c>
      <c r="K39" s="48">
        <v>199.58502868068385</v>
      </c>
    </row>
    <row r="40" spans="1:11" x14ac:dyDescent="0.25">
      <c r="A40" s="50" t="s">
        <v>765</v>
      </c>
      <c r="B40" s="48"/>
      <c r="C40" s="48"/>
      <c r="D40" s="48"/>
      <c r="E40" s="48"/>
      <c r="F40" s="48"/>
      <c r="G40" s="48"/>
      <c r="H40" s="48"/>
      <c r="I40" s="48"/>
      <c r="J40" s="48">
        <v>143.29181546305506</v>
      </c>
      <c r="K40" s="48">
        <v>143.29181546305506</v>
      </c>
    </row>
    <row r="41" spans="1:11" x14ac:dyDescent="0.25">
      <c r="A41" s="50" t="s">
        <v>887</v>
      </c>
      <c r="B41" s="48"/>
      <c r="C41" s="48"/>
      <c r="D41" s="48"/>
      <c r="E41" s="48">
        <v>428.91456576916397</v>
      </c>
      <c r="F41" s="48"/>
      <c r="G41" s="48"/>
      <c r="H41" s="48"/>
      <c r="I41" s="48"/>
      <c r="J41" s="48"/>
      <c r="K41" s="48">
        <v>428.91456576916397</v>
      </c>
    </row>
    <row r="42" spans="1:11" x14ac:dyDescent="0.25">
      <c r="A42" s="50" t="s">
        <v>963</v>
      </c>
      <c r="B42" s="48"/>
      <c r="C42" s="48"/>
      <c r="D42" s="48"/>
      <c r="E42" s="48"/>
      <c r="F42" s="48">
        <v>206.2361106434403</v>
      </c>
      <c r="G42" s="48"/>
      <c r="H42" s="48"/>
      <c r="I42" s="48">
        <v>296.25664549508423</v>
      </c>
      <c r="J42" s="48"/>
      <c r="K42" s="48">
        <v>502.49275613852456</v>
      </c>
    </row>
    <row r="43" spans="1:11" x14ac:dyDescent="0.25">
      <c r="A43" s="50" t="s">
        <v>1111</v>
      </c>
      <c r="B43" s="48"/>
      <c r="C43" s="48"/>
      <c r="D43" s="48"/>
      <c r="E43" s="48"/>
      <c r="F43" s="48"/>
      <c r="G43" s="48"/>
      <c r="H43" s="48"/>
      <c r="I43" s="48"/>
      <c r="J43" s="48">
        <v>153.01518865519094</v>
      </c>
      <c r="K43" s="48">
        <v>153.01518865519094</v>
      </c>
    </row>
    <row r="44" spans="1:11" x14ac:dyDescent="0.25">
      <c r="A44" s="50" t="s">
        <v>1198</v>
      </c>
      <c r="B44" s="48"/>
      <c r="C44" s="48"/>
      <c r="D44" s="48"/>
      <c r="E44" s="48"/>
      <c r="F44" s="48"/>
      <c r="G44" s="48"/>
      <c r="H44" s="48"/>
      <c r="I44" s="48">
        <v>351.1189872534332</v>
      </c>
      <c r="J44" s="48"/>
      <c r="K44" s="48">
        <v>351.1189872534332</v>
      </c>
    </row>
    <row r="45" spans="1:11" x14ac:dyDescent="0.25">
      <c r="A45" s="50" t="s">
        <v>992</v>
      </c>
      <c r="B45" s="48"/>
      <c r="C45" s="48"/>
      <c r="D45" s="48"/>
      <c r="E45" s="48"/>
      <c r="F45" s="48">
        <v>34.372685107240052</v>
      </c>
      <c r="G45" s="48"/>
      <c r="H45" s="48"/>
      <c r="I45" s="48"/>
      <c r="J45" s="48"/>
      <c r="K45" s="48">
        <v>34.372685107240052</v>
      </c>
    </row>
    <row r="46" spans="1:11" x14ac:dyDescent="0.25">
      <c r="A46" s="50" t="s">
        <v>1094</v>
      </c>
      <c r="B46" s="48"/>
      <c r="C46" s="48"/>
      <c r="D46" s="48"/>
      <c r="E46" s="48"/>
      <c r="F46" s="48"/>
      <c r="G46" s="48"/>
      <c r="H46" s="48"/>
      <c r="I46" s="48"/>
      <c r="J46" s="48">
        <v>299.37754302102582</v>
      </c>
      <c r="K46" s="48">
        <v>299.37754302102582</v>
      </c>
    </row>
    <row r="47" spans="1:11" x14ac:dyDescent="0.25">
      <c r="A47" s="50" t="s">
        <v>1108</v>
      </c>
      <c r="B47" s="48"/>
      <c r="C47" s="48"/>
      <c r="D47" s="48"/>
      <c r="E47" s="48"/>
      <c r="F47" s="48"/>
      <c r="G47" s="48"/>
      <c r="H47" s="48"/>
      <c r="I47" s="48"/>
      <c r="J47" s="48">
        <v>179.62652581261543</v>
      </c>
      <c r="K47" s="48">
        <v>179.62652581261543</v>
      </c>
    </row>
    <row r="48" spans="1:11" x14ac:dyDescent="0.25">
      <c r="A48" s="50" t="s">
        <v>1090</v>
      </c>
      <c r="B48" s="48"/>
      <c r="C48" s="48"/>
      <c r="D48" s="48"/>
      <c r="E48" s="48"/>
      <c r="F48" s="48"/>
      <c r="G48" s="48"/>
      <c r="H48" s="48"/>
      <c r="I48" s="48"/>
      <c r="J48" s="48">
        <v>345.94738304651867</v>
      </c>
      <c r="K48" s="48">
        <v>345.94738304651867</v>
      </c>
    </row>
    <row r="49" spans="1:11" x14ac:dyDescent="0.25">
      <c r="A49" s="50" t="s">
        <v>773</v>
      </c>
      <c r="B49" s="48"/>
      <c r="C49" s="48"/>
      <c r="D49" s="48"/>
      <c r="E49" s="48"/>
      <c r="F49" s="48"/>
      <c r="G49" s="48"/>
      <c r="H49" s="48"/>
      <c r="I49" s="48"/>
      <c r="J49" s="48">
        <v>28.658363092611019</v>
      </c>
      <c r="K49" s="48">
        <v>28.658363092611019</v>
      </c>
    </row>
    <row r="50" spans="1:11" x14ac:dyDescent="0.25">
      <c r="A50" s="50" t="s">
        <v>941</v>
      </c>
      <c r="B50" s="48"/>
      <c r="C50" s="48"/>
      <c r="D50" s="48"/>
      <c r="E50" s="48">
        <v>94.361204469216034</v>
      </c>
      <c r="F50" s="48"/>
      <c r="G50" s="48"/>
      <c r="H50" s="48"/>
      <c r="I50" s="48"/>
      <c r="J50" s="48"/>
      <c r="K50" s="48">
        <v>94.361204469216034</v>
      </c>
    </row>
    <row r="51" spans="1:11" x14ac:dyDescent="0.25">
      <c r="A51" s="50" t="s">
        <v>1204</v>
      </c>
      <c r="B51" s="48"/>
      <c r="C51" s="48"/>
      <c r="D51" s="48"/>
      <c r="E51" s="48"/>
      <c r="F51" s="48"/>
      <c r="G51" s="48"/>
      <c r="H51" s="48"/>
      <c r="I51" s="48">
        <v>142.64208857170721</v>
      </c>
      <c r="J51" s="48"/>
      <c r="K51" s="48">
        <v>142.64208857170721</v>
      </c>
    </row>
    <row r="52" spans="1:11" x14ac:dyDescent="0.25">
      <c r="A52" s="50" t="s">
        <v>944</v>
      </c>
      <c r="B52" s="48"/>
      <c r="C52" s="48"/>
      <c r="D52" s="48"/>
      <c r="E52" s="48"/>
      <c r="F52" s="48">
        <v>309.3541659651604</v>
      </c>
      <c r="G52" s="48"/>
      <c r="H52" s="48"/>
      <c r="I52" s="48"/>
      <c r="J52" s="48">
        <v>359.25305162523091</v>
      </c>
      <c r="K52" s="48">
        <v>668.60721759039131</v>
      </c>
    </row>
    <row r="53" spans="1:11" x14ac:dyDescent="0.25">
      <c r="A53" s="50" t="s">
        <v>831</v>
      </c>
      <c r="B53" s="48"/>
      <c r="C53" s="48"/>
      <c r="D53" s="48">
        <v>432.55057507764337</v>
      </c>
      <c r="E53" s="48"/>
      <c r="F53" s="48"/>
      <c r="G53" s="48"/>
      <c r="H53" s="48"/>
      <c r="I53" s="48"/>
      <c r="J53" s="48"/>
      <c r="K53" s="48">
        <v>432.55057507764337</v>
      </c>
    </row>
    <row r="54" spans="1:11" x14ac:dyDescent="0.25">
      <c r="A54" s="50" t="s">
        <v>832</v>
      </c>
      <c r="B54" s="48"/>
      <c r="C54" s="48"/>
      <c r="D54" s="48">
        <v>393.22779552513032</v>
      </c>
      <c r="E54" s="48"/>
      <c r="F54" s="48"/>
      <c r="G54" s="48"/>
      <c r="H54" s="48"/>
      <c r="I54" s="48"/>
      <c r="J54" s="48"/>
      <c r="K54" s="48">
        <v>393.22779552513032</v>
      </c>
    </row>
    <row r="55" spans="1:11" x14ac:dyDescent="0.25">
      <c r="A55" s="50" t="s">
        <v>970</v>
      </c>
      <c r="B55" s="48"/>
      <c r="C55" s="48"/>
      <c r="D55" s="48"/>
      <c r="E55" s="48"/>
      <c r="F55" s="48">
        <v>103.11805532172016</v>
      </c>
      <c r="G55" s="48"/>
      <c r="H55" s="48"/>
      <c r="I55" s="48"/>
      <c r="J55" s="48"/>
      <c r="K55" s="48">
        <v>103.11805532172016</v>
      </c>
    </row>
    <row r="56" spans="1:11" x14ac:dyDescent="0.25">
      <c r="A56" s="50" t="s">
        <v>873</v>
      </c>
      <c r="B56" s="48"/>
      <c r="C56" s="48"/>
      <c r="D56" s="48">
        <v>176.22430836496585</v>
      </c>
      <c r="E56" s="48"/>
      <c r="F56" s="48"/>
      <c r="G56" s="48"/>
      <c r="H56" s="48"/>
      <c r="I56" s="48"/>
      <c r="J56" s="48"/>
      <c r="K56" s="48">
        <v>176.22430836496585</v>
      </c>
    </row>
    <row r="57" spans="1:11" x14ac:dyDescent="0.25">
      <c r="A57" s="50" t="s">
        <v>1268</v>
      </c>
      <c r="B57" s="48"/>
      <c r="C57" s="48"/>
      <c r="D57" s="48"/>
      <c r="E57" s="48"/>
      <c r="F57" s="48"/>
      <c r="G57" s="48">
        <v>391.55530331685657</v>
      </c>
      <c r="H57" s="48"/>
      <c r="I57" s="48"/>
      <c r="J57" s="48"/>
      <c r="K57" s="48">
        <v>391.55530331685657</v>
      </c>
    </row>
    <row r="58" spans="1:11" x14ac:dyDescent="0.25">
      <c r="A58" s="50" t="s">
        <v>833</v>
      </c>
      <c r="B58" s="48"/>
      <c r="C58" s="48"/>
      <c r="D58" s="48">
        <v>275.25945686759121</v>
      </c>
      <c r="E58" s="48"/>
      <c r="F58" s="48"/>
      <c r="G58" s="48"/>
      <c r="H58" s="48"/>
      <c r="I58" s="48"/>
      <c r="J58" s="48"/>
      <c r="K58" s="48">
        <v>275.25945686759121</v>
      </c>
    </row>
    <row r="59" spans="1:11" x14ac:dyDescent="0.25">
      <c r="A59" s="50" t="s">
        <v>770</v>
      </c>
      <c r="B59" s="48"/>
      <c r="C59" s="48"/>
      <c r="D59" s="48"/>
      <c r="E59" s="48"/>
      <c r="F59" s="48"/>
      <c r="G59" s="48"/>
      <c r="H59" s="48"/>
      <c r="I59" s="48"/>
      <c r="J59" s="48">
        <v>71.645907731527515</v>
      </c>
      <c r="K59" s="48">
        <v>71.645907731527515</v>
      </c>
    </row>
    <row r="60" spans="1:11" x14ac:dyDescent="0.25">
      <c r="A60" s="50" t="s">
        <v>940</v>
      </c>
      <c r="B60" s="48"/>
      <c r="C60" s="48"/>
      <c r="D60" s="48"/>
      <c r="E60" s="48">
        <v>102.93949578459934</v>
      </c>
      <c r="F60" s="48"/>
      <c r="G60" s="48"/>
      <c r="H60" s="48"/>
      <c r="I60" s="48"/>
      <c r="J60" s="48"/>
      <c r="K60" s="48">
        <v>102.93949578459934</v>
      </c>
    </row>
    <row r="61" spans="1:11" x14ac:dyDescent="0.25">
      <c r="A61" s="50" t="s">
        <v>914</v>
      </c>
      <c r="B61" s="48"/>
      <c r="C61" s="48"/>
      <c r="D61" s="48"/>
      <c r="E61" s="48">
        <v>194.4412698153543</v>
      </c>
      <c r="F61" s="48"/>
      <c r="G61" s="48"/>
      <c r="H61" s="48"/>
      <c r="I61" s="48">
        <v>164.58702527504684</v>
      </c>
      <c r="J61" s="48"/>
      <c r="K61" s="48">
        <v>359.02829509040112</v>
      </c>
    </row>
    <row r="62" spans="1:11" x14ac:dyDescent="0.25">
      <c r="A62" s="50" t="s">
        <v>798</v>
      </c>
      <c r="B62" s="48">
        <v>455.13506113617802</v>
      </c>
      <c r="C62" s="48"/>
      <c r="D62" s="48"/>
      <c r="E62" s="48"/>
      <c r="F62" s="48"/>
      <c r="G62" s="48"/>
      <c r="H62" s="48"/>
      <c r="I62" s="48">
        <v>230.42183538506552</v>
      </c>
      <c r="J62" s="48"/>
      <c r="K62" s="48">
        <v>685.55689652124352</v>
      </c>
    </row>
    <row r="63" spans="1:11" x14ac:dyDescent="0.25">
      <c r="A63" s="50" t="s">
        <v>758</v>
      </c>
      <c r="B63" s="48"/>
      <c r="C63" s="48"/>
      <c r="D63" s="48"/>
      <c r="E63" s="48"/>
      <c r="F63" s="48">
        <v>219.12586755865527</v>
      </c>
      <c r="G63" s="48"/>
      <c r="H63" s="48"/>
      <c r="I63" s="48"/>
      <c r="J63" s="48">
        <v>243.59608628719363</v>
      </c>
      <c r="K63" s="48">
        <v>462.72195384584893</v>
      </c>
    </row>
    <row r="64" spans="1:11" x14ac:dyDescent="0.25">
      <c r="A64" s="50" t="s">
        <v>957</v>
      </c>
      <c r="B64" s="48"/>
      <c r="C64" s="48"/>
      <c r="D64" s="48"/>
      <c r="E64" s="48"/>
      <c r="F64" s="48">
        <v>232.0156244738703</v>
      </c>
      <c r="G64" s="48"/>
      <c r="H64" s="48"/>
      <c r="I64" s="48"/>
      <c r="J64" s="48"/>
      <c r="K64" s="48">
        <v>232.0156244738703</v>
      </c>
    </row>
    <row r="65" spans="1:11" x14ac:dyDescent="0.25">
      <c r="A65" s="50" t="s">
        <v>903</v>
      </c>
      <c r="B65" s="48"/>
      <c r="C65" s="48"/>
      <c r="D65" s="48"/>
      <c r="E65" s="48">
        <v>275.45846557175196</v>
      </c>
      <c r="F65" s="48"/>
      <c r="G65" s="48"/>
      <c r="H65" s="48"/>
      <c r="I65" s="48"/>
      <c r="J65" s="48"/>
      <c r="K65" s="48">
        <v>275.45846557175196</v>
      </c>
    </row>
    <row r="66" spans="1:11" x14ac:dyDescent="0.25">
      <c r="A66" s="50" t="s">
        <v>1279</v>
      </c>
      <c r="B66" s="48"/>
      <c r="C66" s="48"/>
      <c r="D66" s="48"/>
      <c r="E66" s="48"/>
      <c r="F66" s="48"/>
      <c r="G66" s="48"/>
      <c r="H66" s="48"/>
      <c r="I66" s="48"/>
      <c r="J66" s="48">
        <v>257.92526783349911</v>
      </c>
      <c r="K66" s="48">
        <v>257.92526783349911</v>
      </c>
    </row>
    <row r="67" spans="1:11" x14ac:dyDescent="0.25">
      <c r="A67" s="50" t="s">
        <v>915</v>
      </c>
      <c r="B67" s="48"/>
      <c r="C67" s="48"/>
      <c r="D67" s="48"/>
      <c r="E67" s="48">
        <v>178.23783066407481</v>
      </c>
      <c r="F67" s="48"/>
      <c r="G67" s="48"/>
      <c r="H67" s="48"/>
      <c r="I67" s="48"/>
      <c r="J67" s="48"/>
      <c r="K67" s="48">
        <v>178.23783066407481</v>
      </c>
    </row>
    <row r="68" spans="1:11" x14ac:dyDescent="0.25">
      <c r="A68" s="50" t="s">
        <v>1112</v>
      </c>
      <c r="B68" s="48"/>
      <c r="C68" s="48"/>
      <c r="D68" s="48"/>
      <c r="E68" s="48"/>
      <c r="F68" s="48"/>
      <c r="G68" s="48"/>
      <c r="H68" s="48"/>
      <c r="I68" s="48"/>
      <c r="J68" s="48">
        <v>146.36235436583485</v>
      </c>
      <c r="K68" s="48">
        <v>146.36235436583485</v>
      </c>
    </row>
    <row r="69" spans="1:11" x14ac:dyDescent="0.25">
      <c r="A69" s="50" t="s">
        <v>1095</v>
      </c>
      <c r="B69" s="48"/>
      <c r="C69" s="48"/>
      <c r="D69" s="48"/>
      <c r="E69" s="48"/>
      <c r="F69" s="48"/>
      <c r="G69" s="48"/>
      <c r="H69" s="48"/>
      <c r="I69" s="48"/>
      <c r="J69" s="48">
        <v>286.07187444231346</v>
      </c>
      <c r="K69" s="48">
        <v>286.07187444231346</v>
      </c>
    </row>
    <row r="70" spans="1:11" x14ac:dyDescent="0.25">
      <c r="A70" s="50" t="s">
        <v>1119</v>
      </c>
      <c r="B70" s="48"/>
      <c r="C70" s="48"/>
      <c r="D70" s="48"/>
      <c r="E70" s="48"/>
      <c r="F70" s="48"/>
      <c r="G70" s="48"/>
      <c r="H70" s="48"/>
      <c r="I70" s="48"/>
      <c r="J70" s="48">
        <v>86.486845761629638</v>
      </c>
      <c r="K70" s="48">
        <v>86.486845761629638</v>
      </c>
    </row>
    <row r="71" spans="1:11" x14ac:dyDescent="0.25">
      <c r="A71" s="50" t="s">
        <v>1125</v>
      </c>
      <c r="B71" s="48"/>
      <c r="C71" s="48"/>
      <c r="D71" s="48"/>
      <c r="E71" s="48"/>
      <c r="F71" s="48"/>
      <c r="G71" s="48"/>
      <c r="H71" s="48"/>
      <c r="I71" s="48"/>
      <c r="J71" s="48">
        <v>39.917005736136744</v>
      </c>
      <c r="K71" s="48">
        <v>39.917005736136744</v>
      </c>
    </row>
    <row r="72" spans="1:11" x14ac:dyDescent="0.25">
      <c r="A72" s="50" t="s">
        <v>876</v>
      </c>
      <c r="B72" s="48"/>
      <c r="C72" s="48"/>
      <c r="D72" s="48">
        <v>160.20391669542346</v>
      </c>
      <c r="E72" s="48"/>
      <c r="F72" s="48"/>
      <c r="G72" s="48"/>
      <c r="H72" s="48"/>
      <c r="I72" s="48"/>
      <c r="J72" s="48"/>
      <c r="K72" s="48">
        <v>160.20391669542346</v>
      </c>
    </row>
    <row r="73" spans="1:11" x14ac:dyDescent="0.25">
      <c r="A73" s="50" t="s">
        <v>854</v>
      </c>
      <c r="B73" s="48"/>
      <c r="C73" s="48"/>
      <c r="D73" s="48">
        <v>299.04731116479047</v>
      </c>
      <c r="E73" s="48"/>
      <c r="F73" s="48"/>
      <c r="G73" s="48"/>
      <c r="H73" s="48"/>
      <c r="I73" s="48"/>
      <c r="J73" s="48"/>
      <c r="K73" s="48">
        <v>299.04731116479047</v>
      </c>
    </row>
    <row r="74" spans="1:11" x14ac:dyDescent="0.25">
      <c r="A74" s="50" t="s">
        <v>1096</v>
      </c>
      <c r="B74" s="48"/>
      <c r="C74" s="48"/>
      <c r="D74" s="48"/>
      <c r="E74" s="48"/>
      <c r="F74" s="48"/>
      <c r="G74" s="48"/>
      <c r="H74" s="48"/>
      <c r="I74" s="48"/>
      <c r="J74" s="48">
        <v>279.41904015295739</v>
      </c>
      <c r="K74" s="48">
        <v>279.41904015295739</v>
      </c>
    </row>
    <row r="75" spans="1:11" x14ac:dyDescent="0.25">
      <c r="A75" s="50" t="s">
        <v>869</v>
      </c>
      <c r="B75" s="48"/>
      <c r="C75" s="48"/>
      <c r="D75" s="48">
        <v>208.26509170405052</v>
      </c>
      <c r="E75" s="48"/>
      <c r="F75" s="48"/>
      <c r="G75" s="48">
        <v>279.68235951204053</v>
      </c>
      <c r="H75" s="48"/>
      <c r="I75" s="48"/>
      <c r="J75" s="48"/>
      <c r="K75" s="48">
        <v>487.94745121609105</v>
      </c>
    </row>
    <row r="76" spans="1:11" x14ac:dyDescent="0.25">
      <c r="A76" s="50" t="s">
        <v>763</v>
      </c>
      <c r="B76" s="48"/>
      <c r="C76" s="48"/>
      <c r="D76" s="48"/>
      <c r="E76" s="48"/>
      <c r="F76" s="48"/>
      <c r="G76" s="48"/>
      <c r="H76" s="48"/>
      <c r="I76" s="48"/>
      <c r="J76" s="48">
        <v>171.95017855566607</v>
      </c>
      <c r="K76" s="48">
        <v>171.95017855566607</v>
      </c>
    </row>
    <row r="77" spans="1:11" x14ac:dyDescent="0.25">
      <c r="A77" s="50" t="s">
        <v>978</v>
      </c>
      <c r="B77" s="48"/>
      <c r="C77" s="48"/>
      <c r="D77" s="48"/>
      <c r="E77" s="48"/>
      <c r="F77" s="48">
        <v>128.89756915215017</v>
      </c>
      <c r="G77" s="48"/>
      <c r="H77" s="48"/>
      <c r="I77" s="48"/>
      <c r="J77" s="48"/>
      <c r="K77" s="48">
        <v>128.89756915215017</v>
      </c>
    </row>
    <row r="78" spans="1:11" x14ac:dyDescent="0.25">
      <c r="A78" s="50" t="s">
        <v>786</v>
      </c>
      <c r="B78" s="48">
        <v>736.88533707762156</v>
      </c>
      <c r="C78" s="48"/>
      <c r="D78" s="48"/>
      <c r="E78" s="48"/>
      <c r="F78" s="48"/>
      <c r="G78" s="48"/>
      <c r="H78" s="48"/>
      <c r="I78" s="48">
        <v>329.17405055009363</v>
      </c>
      <c r="J78" s="48"/>
      <c r="K78" s="48">
        <v>1066.0593876277153</v>
      </c>
    </row>
    <row r="79" spans="1:11" x14ac:dyDescent="0.25">
      <c r="A79" s="50" t="s">
        <v>896</v>
      </c>
      <c r="B79" s="48"/>
      <c r="C79" s="48"/>
      <c r="D79" s="48"/>
      <c r="E79" s="48">
        <v>340.27222217687</v>
      </c>
      <c r="F79" s="48"/>
      <c r="G79" s="48"/>
      <c r="H79" s="48"/>
      <c r="I79" s="48"/>
      <c r="J79" s="48">
        <v>329.57117556502669</v>
      </c>
      <c r="K79" s="48">
        <v>669.84339774189675</v>
      </c>
    </row>
    <row r="80" spans="1:11" x14ac:dyDescent="0.25">
      <c r="A80" s="50" t="s">
        <v>879</v>
      </c>
      <c r="B80" s="48"/>
      <c r="C80" s="48"/>
      <c r="D80" s="48">
        <v>138.84339446936698</v>
      </c>
      <c r="E80" s="48"/>
      <c r="F80" s="48"/>
      <c r="G80" s="48"/>
      <c r="H80" s="48"/>
      <c r="I80" s="48"/>
      <c r="J80" s="48"/>
      <c r="K80" s="48">
        <v>138.84339446936698</v>
      </c>
    </row>
    <row r="81" spans="1:11" x14ac:dyDescent="0.25">
      <c r="A81" s="50" t="s">
        <v>848</v>
      </c>
      <c r="B81" s="48"/>
      <c r="C81" s="48"/>
      <c r="D81" s="48">
        <v>363.12887784295987</v>
      </c>
      <c r="E81" s="48"/>
      <c r="F81" s="48"/>
      <c r="G81" s="48"/>
      <c r="H81" s="48"/>
      <c r="I81" s="48">
        <v>384.03639230844249</v>
      </c>
      <c r="J81" s="48"/>
      <c r="K81" s="48">
        <v>747.16527015140241</v>
      </c>
    </row>
    <row r="82" spans="1:11" x14ac:dyDescent="0.25">
      <c r="A82" s="50" t="s">
        <v>953</v>
      </c>
      <c r="B82" s="48"/>
      <c r="C82" s="48"/>
      <c r="D82" s="48"/>
      <c r="E82" s="48"/>
      <c r="F82" s="48">
        <v>232.0156244738703</v>
      </c>
      <c r="G82" s="48"/>
      <c r="H82" s="48"/>
      <c r="I82" s="48"/>
      <c r="J82" s="48"/>
      <c r="K82" s="48">
        <v>232.0156244738703</v>
      </c>
    </row>
    <row r="83" spans="1:11" x14ac:dyDescent="0.25">
      <c r="A83" s="50" t="s">
        <v>1281</v>
      </c>
      <c r="B83" s="48"/>
      <c r="C83" s="48"/>
      <c r="D83" s="48">
        <v>240.30587504313522</v>
      </c>
      <c r="E83" s="48"/>
      <c r="F83" s="48"/>
      <c r="G83" s="48"/>
      <c r="H83" s="48"/>
      <c r="I83" s="48"/>
      <c r="J83" s="48"/>
      <c r="K83" s="48">
        <v>240.30587504313522</v>
      </c>
    </row>
    <row r="84" spans="1:11" x14ac:dyDescent="0.25">
      <c r="A84" s="50" t="s">
        <v>1280</v>
      </c>
      <c r="B84" s="48"/>
      <c r="C84" s="48"/>
      <c r="D84" s="48"/>
      <c r="E84" s="48">
        <v>231.61386551534852</v>
      </c>
      <c r="F84" s="48"/>
      <c r="G84" s="48"/>
      <c r="H84" s="48"/>
      <c r="I84" s="48">
        <v>208.476898681726</v>
      </c>
      <c r="J84" s="48"/>
      <c r="K84" s="48">
        <v>440.09076419707452</v>
      </c>
    </row>
    <row r="85" spans="1:11" x14ac:dyDescent="0.25">
      <c r="A85" s="50" t="s">
        <v>1262</v>
      </c>
      <c r="B85" s="48"/>
      <c r="C85" s="48"/>
      <c r="D85" s="48"/>
      <c r="E85" s="48"/>
      <c r="F85" s="48"/>
      <c r="G85" s="48">
        <v>279.68235951204053</v>
      </c>
      <c r="H85" s="48"/>
      <c r="I85" s="48"/>
      <c r="J85" s="48"/>
      <c r="K85" s="48">
        <v>279.68235951204053</v>
      </c>
    </row>
    <row r="86" spans="1:11" x14ac:dyDescent="0.25">
      <c r="A86" s="50" t="s">
        <v>1118</v>
      </c>
      <c r="B86" s="48"/>
      <c r="C86" s="48"/>
      <c r="D86" s="48"/>
      <c r="E86" s="48"/>
      <c r="F86" s="48"/>
      <c r="G86" s="48"/>
      <c r="H86" s="48"/>
      <c r="I86" s="48"/>
      <c r="J86" s="48">
        <v>93.139680050985802</v>
      </c>
      <c r="K86" s="48">
        <v>93.139680050985802</v>
      </c>
    </row>
    <row r="87" spans="1:11" x14ac:dyDescent="0.25">
      <c r="A87" s="50" t="s">
        <v>841</v>
      </c>
      <c r="B87" s="48"/>
      <c r="C87" s="48"/>
      <c r="D87" s="48">
        <v>405.84992229507282</v>
      </c>
      <c r="E87" s="48"/>
      <c r="F87" s="48"/>
      <c r="G87" s="48"/>
      <c r="H87" s="48"/>
      <c r="I87" s="48"/>
      <c r="J87" s="48"/>
      <c r="K87" s="48">
        <v>405.84992229507282</v>
      </c>
    </row>
    <row r="88" spans="1:11" x14ac:dyDescent="0.25">
      <c r="A88" s="50" t="s">
        <v>889</v>
      </c>
      <c r="B88" s="48"/>
      <c r="C88" s="48"/>
      <c r="D88" s="48"/>
      <c r="E88" s="48">
        <v>405.08597878198816</v>
      </c>
      <c r="F88" s="48"/>
      <c r="G88" s="48"/>
      <c r="H88" s="48"/>
      <c r="I88" s="48"/>
      <c r="J88" s="48"/>
      <c r="K88" s="48">
        <v>405.08597878198816</v>
      </c>
    </row>
    <row r="89" spans="1:11" x14ac:dyDescent="0.25">
      <c r="A89" s="50" t="s">
        <v>948</v>
      </c>
      <c r="B89" s="48"/>
      <c r="C89" s="48"/>
      <c r="D89" s="48"/>
      <c r="E89" s="48"/>
      <c r="F89" s="48">
        <v>283.5746521347304</v>
      </c>
      <c r="G89" s="48"/>
      <c r="H89" s="48"/>
      <c r="I89" s="48"/>
      <c r="J89" s="48">
        <v>332.64171446780642</v>
      </c>
      <c r="K89" s="48">
        <v>616.21636660253682</v>
      </c>
    </row>
    <row r="90" spans="1:11" x14ac:dyDescent="0.25">
      <c r="A90" s="50" t="s">
        <v>766</v>
      </c>
      <c r="B90" s="48"/>
      <c r="C90" s="48"/>
      <c r="D90" s="48"/>
      <c r="E90" s="48"/>
      <c r="F90" s="48">
        <v>154.6770829825802</v>
      </c>
      <c r="G90" s="48"/>
      <c r="H90" s="48"/>
      <c r="I90" s="48"/>
      <c r="J90" s="48">
        <v>128.96263391674955</v>
      </c>
      <c r="K90" s="48">
        <v>283.63971689932976</v>
      </c>
    </row>
    <row r="91" spans="1:11" x14ac:dyDescent="0.25">
      <c r="A91" s="50" t="s">
        <v>882</v>
      </c>
      <c r="B91" s="48"/>
      <c r="C91" s="48"/>
      <c r="D91" s="48">
        <v>117.48287224331054</v>
      </c>
      <c r="E91" s="48"/>
      <c r="F91" s="48"/>
      <c r="G91" s="48"/>
      <c r="H91" s="48">
        <v>178.57071428428571</v>
      </c>
      <c r="I91" s="48"/>
      <c r="J91" s="48"/>
      <c r="K91" s="48">
        <v>296.05358652759628</v>
      </c>
    </row>
    <row r="92" spans="1:11" x14ac:dyDescent="0.25">
      <c r="A92" s="50" t="s">
        <v>930</v>
      </c>
      <c r="B92" s="48"/>
      <c r="C92" s="48"/>
      <c r="D92" s="48"/>
      <c r="E92" s="48">
        <v>197.30070025381539</v>
      </c>
      <c r="F92" s="48"/>
      <c r="G92" s="48"/>
      <c r="H92" s="48"/>
      <c r="I92" s="48"/>
      <c r="J92" s="48"/>
      <c r="K92" s="48">
        <v>197.30070025381539</v>
      </c>
    </row>
    <row r="93" spans="1:11" x14ac:dyDescent="0.25">
      <c r="A93" s="50" t="s">
        <v>810</v>
      </c>
      <c r="B93" s="48">
        <v>151.71168704539272</v>
      </c>
      <c r="C93" s="48"/>
      <c r="D93" s="48"/>
      <c r="E93" s="48"/>
      <c r="F93" s="48"/>
      <c r="G93" s="48"/>
      <c r="H93" s="48"/>
      <c r="I93" s="48"/>
      <c r="J93" s="48"/>
      <c r="K93" s="48">
        <v>151.71168704539272</v>
      </c>
    </row>
    <row r="94" spans="1:11" x14ac:dyDescent="0.25">
      <c r="A94" s="50" t="s">
        <v>890</v>
      </c>
      <c r="B94" s="48"/>
      <c r="C94" s="48"/>
      <c r="D94" s="48"/>
      <c r="E94" s="48">
        <v>420.33627445378062</v>
      </c>
      <c r="F94" s="48"/>
      <c r="G94" s="48"/>
      <c r="H94" s="48"/>
      <c r="I94" s="48"/>
      <c r="J94" s="48"/>
      <c r="K94" s="48">
        <v>420.33627445378062</v>
      </c>
    </row>
    <row r="95" spans="1:11" x14ac:dyDescent="0.25">
      <c r="A95" s="50" t="s">
        <v>987</v>
      </c>
      <c r="B95" s="48"/>
      <c r="C95" s="48"/>
      <c r="D95" s="48"/>
      <c r="E95" s="48"/>
      <c r="F95" s="48">
        <v>77.338541491290101</v>
      </c>
      <c r="G95" s="48"/>
      <c r="H95" s="48"/>
      <c r="I95" s="48"/>
      <c r="J95" s="48"/>
      <c r="K95" s="48">
        <v>77.338541491290101</v>
      </c>
    </row>
    <row r="96" spans="1:11" x14ac:dyDescent="0.25">
      <c r="A96" s="50" t="s">
        <v>866</v>
      </c>
      <c r="B96" s="48"/>
      <c r="C96" s="48"/>
      <c r="D96" s="48">
        <v>224.28548337359285</v>
      </c>
      <c r="E96" s="48"/>
      <c r="F96" s="48"/>
      <c r="G96" s="48"/>
      <c r="H96" s="48"/>
      <c r="I96" s="48"/>
      <c r="J96" s="48"/>
      <c r="K96" s="48">
        <v>224.28548337359285</v>
      </c>
    </row>
    <row r="97" spans="1:11" x14ac:dyDescent="0.25">
      <c r="A97" s="50" t="s">
        <v>1205</v>
      </c>
      <c r="B97" s="48"/>
      <c r="C97" s="48"/>
      <c r="D97" s="48"/>
      <c r="E97" s="48"/>
      <c r="F97" s="48"/>
      <c r="G97" s="48"/>
      <c r="H97" s="48"/>
      <c r="I97" s="48">
        <v>131.66962022003747</v>
      </c>
      <c r="J97" s="48"/>
      <c r="K97" s="48">
        <v>131.66962022003747</v>
      </c>
    </row>
    <row r="98" spans="1:11" x14ac:dyDescent="0.25">
      <c r="A98" s="50" t="s">
        <v>967</v>
      </c>
      <c r="B98" s="48"/>
      <c r="C98" s="48"/>
      <c r="D98" s="48"/>
      <c r="E98" s="48"/>
      <c r="F98" s="48">
        <v>128.89756915215017</v>
      </c>
      <c r="G98" s="48"/>
      <c r="H98" s="48"/>
      <c r="I98" s="48"/>
      <c r="J98" s="48"/>
      <c r="K98" s="48">
        <v>128.89756915215017</v>
      </c>
    </row>
    <row r="99" spans="1:11" x14ac:dyDescent="0.25">
      <c r="A99" s="50" t="s">
        <v>905</v>
      </c>
      <c r="B99" s="48"/>
      <c r="C99" s="48"/>
      <c r="D99" s="48"/>
      <c r="E99" s="48">
        <v>343.13165261533118</v>
      </c>
      <c r="F99" s="48"/>
      <c r="G99" s="48"/>
      <c r="H99" s="48"/>
      <c r="I99" s="48"/>
      <c r="J99" s="48"/>
      <c r="K99" s="48">
        <v>343.13165261533118</v>
      </c>
    </row>
    <row r="100" spans="1:11" x14ac:dyDescent="0.25">
      <c r="A100" s="50" t="s">
        <v>1107</v>
      </c>
      <c r="B100" s="48"/>
      <c r="C100" s="48"/>
      <c r="D100" s="48"/>
      <c r="E100" s="48"/>
      <c r="F100" s="48"/>
      <c r="G100" s="48"/>
      <c r="H100" s="48"/>
      <c r="I100" s="48"/>
      <c r="J100" s="48">
        <v>186.2793601019716</v>
      </c>
      <c r="K100" s="48">
        <v>186.2793601019716</v>
      </c>
    </row>
    <row r="101" spans="1:11" x14ac:dyDescent="0.25">
      <c r="A101" s="50" t="s">
        <v>1210</v>
      </c>
      <c r="B101" s="48"/>
      <c r="C101" s="48"/>
      <c r="D101" s="48"/>
      <c r="E101" s="48"/>
      <c r="F101" s="48"/>
      <c r="G101" s="48"/>
      <c r="H101" s="48"/>
      <c r="I101" s="48">
        <v>65.834810110018694</v>
      </c>
      <c r="J101" s="48"/>
      <c r="K101" s="48">
        <v>65.834810110018694</v>
      </c>
    </row>
    <row r="102" spans="1:11" x14ac:dyDescent="0.25">
      <c r="A102" s="50" t="s">
        <v>771</v>
      </c>
      <c r="B102" s="48"/>
      <c r="C102" s="48"/>
      <c r="D102" s="48"/>
      <c r="E102" s="48"/>
      <c r="F102" s="48"/>
      <c r="G102" s="48"/>
      <c r="H102" s="48"/>
      <c r="I102" s="48"/>
      <c r="J102" s="48">
        <v>57.316726185222038</v>
      </c>
      <c r="K102" s="48">
        <v>57.316726185222038</v>
      </c>
    </row>
    <row r="103" spans="1:11" x14ac:dyDescent="0.25">
      <c r="A103" s="50" t="s">
        <v>1238</v>
      </c>
      <c r="B103" s="48"/>
      <c r="C103" s="48"/>
      <c r="D103" s="48"/>
      <c r="E103" s="48"/>
      <c r="F103" s="48"/>
      <c r="G103" s="48"/>
      <c r="H103" s="48">
        <v>142.85657142742855</v>
      </c>
      <c r="I103" s="48"/>
      <c r="J103" s="48"/>
      <c r="K103" s="48">
        <v>142.85657142742855</v>
      </c>
    </row>
    <row r="104" spans="1:11" x14ac:dyDescent="0.25">
      <c r="A104" s="50" t="s">
        <v>1232</v>
      </c>
      <c r="B104" s="48"/>
      <c r="C104" s="48"/>
      <c r="D104" s="48"/>
      <c r="E104" s="48"/>
      <c r="F104" s="48"/>
      <c r="G104" s="48"/>
      <c r="H104" s="48">
        <v>238.09428571238101</v>
      </c>
      <c r="I104" s="48"/>
      <c r="J104" s="48"/>
      <c r="K104" s="48">
        <v>238.09428571238101</v>
      </c>
    </row>
    <row r="105" spans="1:11" x14ac:dyDescent="0.25">
      <c r="A105" s="50" t="s">
        <v>803</v>
      </c>
      <c r="B105" s="48">
        <v>303.42337409078533</v>
      </c>
      <c r="C105" s="48"/>
      <c r="D105" s="48"/>
      <c r="E105" s="48"/>
      <c r="F105" s="48"/>
      <c r="G105" s="48"/>
      <c r="H105" s="48"/>
      <c r="I105" s="48"/>
      <c r="J105" s="48"/>
      <c r="K105" s="48">
        <v>303.42337409078533</v>
      </c>
    </row>
    <row r="106" spans="1:11" x14ac:dyDescent="0.25">
      <c r="A106" s="50" t="s">
        <v>1235</v>
      </c>
      <c r="B106" s="48"/>
      <c r="C106" s="48"/>
      <c r="D106" s="48"/>
      <c r="E106" s="48"/>
      <c r="F106" s="48"/>
      <c r="G106" s="48"/>
      <c r="H106" s="48">
        <v>392.85557142542854</v>
      </c>
      <c r="I106" s="48"/>
      <c r="J106" s="48"/>
      <c r="K106" s="48">
        <v>392.85557142542854</v>
      </c>
    </row>
    <row r="107" spans="1:11" x14ac:dyDescent="0.25">
      <c r="A107" s="50" t="s">
        <v>921</v>
      </c>
      <c r="B107" s="48"/>
      <c r="C107" s="48"/>
      <c r="D107" s="48"/>
      <c r="E107" s="48">
        <v>265.92703077688162</v>
      </c>
      <c r="F107" s="48"/>
      <c r="G107" s="48"/>
      <c r="H107" s="48"/>
      <c r="I107" s="48"/>
      <c r="J107" s="48"/>
      <c r="K107" s="48">
        <v>265.92703077688162</v>
      </c>
    </row>
    <row r="108" spans="1:11" x14ac:dyDescent="0.25">
      <c r="A108" s="50" t="s">
        <v>875</v>
      </c>
      <c r="B108" s="48"/>
      <c r="C108" s="48"/>
      <c r="D108" s="48">
        <v>165.5440472519376</v>
      </c>
      <c r="E108" s="48"/>
      <c r="F108" s="48"/>
      <c r="G108" s="48"/>
      <c r="H108" s="48"/>
      <c r="I108" s="48"/>
      <c r="J108" s="48"/>
      <c r="K108" s="48">
        <v>165.5440472519376</v>
      </c>
    </row>
    <row r="109" spans="1:11" x14ac:dyDescent="0.25">
      <c r="A109" s="50" t="s">
        <v>883</v>
      </c>
      <c r="B109" s="48"/>
      <c r="C109" s="48"/>
      <c r="D109" s="48">
        <v>101.46248057376823</v>
      </c>
      <c r="E109" s="48"/>
      <c r="F109" s="48"/>
      <c r="G109" s="48"/>
      <c r="H109" s="48"/>
      <c r="I109" s="48">
        <v>263.33924044007489</v>
      </c>
      <c r="J109" s="48"/>
      <c r="K109" s="48">
        <v>364.80172101384312</v>
      </c>
    </row>
    <row r="110" spans="1:11" x14ac:dyDescent="0.25">
      <c r="A110" s="50" t="s">
        <v>818</v>
      </c>
      <c r="B110" s="48"/>
      <c r="C110" s="48">
        <v>1024.0999951176641</v>
      </c>
      <c r="D110" s="48"/>
      <c r="E110" s="48"/>
      <c r="F110" s="48"/>
      <c r="G110" s="48"/>
      <c r="H110" s="48"/>
      <c r="I110" s="48"/>
      <c r="J110" s="48"/>
      <c r="K110" s="48">
        <v>1024.0999951176641</v>
      </c>
    </row>
    <row r="111" spans="1:11" x14ac:dyDescent="0.25">
      <c r="A111" s="50" t="s">
        <v>919</v>
      </c>
      <c r="B111" s="48"/>
      <c r="C111" s="48"/>
      <c r="D111" s="48"/>
      <c r="E111" s="48">
        <v>274.50532209226492</v>
      </c>
      <c r="F111" s="48"/>
      <c r="G111" s="48"/>
      <c r="H111" s="48"/>
      <c r="I111" s="48"/>
      <c r="J111" s="48"/>
      <c r="K111" s="48">
        <v>274.50532209226492</v>
      </c>
    </row>
    <row r="112" spans="1:11" x14ac:dyDescent="0.25">
      <c r="A112" s="50" t="s">
        <v>768</v>
      </c>
      <c r="B112" s="48"/>
      <c r="C112" s="48"/>
      <c r="D112" s="48"/>
      <c r="E112" s="48"/>
      <c r="F112" s="48"/>
      <c r="G112" s="48"/>
      <c r="H112" s="48"/>
      <c r="I112" s="48"/>
      <c r="J112" s="48">
        <v>100.30427082413858</v>
      </c>
      <c r="K112" s="48">
        <v>100.30427082413858</v>
      </c>
    </row>
    <row r="113" spans="1:11" x14ac:dyDescent="0.25">
      <c r="A113" s="50" t="s">
        <v>888</v>
      </c>
      <c r="B113" s="48"/>
      <c r="C113" s="48"/>
      <c r="D113" s="48"/>
      <c r="E113" s="48">
        <v>421.28941793326766</v>
      </c>
      <c r="F113" s="48"/>
      <c r="G113" s="48"/>
      <c r="H113" s="48"/>
      <c r="I113" s="48"/>
      <c r="J113" s="48"/>
      <c r="K113" s="48">
        <v>421.28941793326766</v>
      </c>
    </row>
    <row r="114" spans="1:11" x14ac:dyDescent="0.25">
      <c r="A114" s="50" t="s">
        <v>938</v>
      </c>
      <c r="B114" s="48"/>
      <c r="C114" s="48"/>
      <c r="D114" s="48"/>
      <c r="E114" s="48">
        <v>120.09607841536591</v>
      </c>
      <c r="F114" s="48"/>
      <c r="G114" s="48"/>
      <c r="H114" s="48"/>
      <c r="I114" s="48">
        <v>197.50443033005615</v>
      </c>
      <c r="J114" s="48"/>
      <c r="K114" s="48">
        <v>317.60050874542208</v>
      </c>
    </row>
    <row r="115" spans="1:11" x14ac:dyDescent="0.25">
      <c r="A115" s="50" t="s">
        <v>849</v>
      </c>
      <c r="B115" s="48"/>
      <c r="C115" s="48"/>
      <c r="D115" s="48">
        <v>357.78874728644575</v>
      </c>
      <c r="E115" s="48"/>
      <c r="F115" s="48"/>
      <c r="G115" s="48"/>
      <c r="H115" s="48"/>
      <c r="I115" s="48"/>
      <c r="J115" s="48"/>
      <c r="K115" s="48">
        <v>357.78874728644575</v>
      </c>
    </row>
    <row r="116" spans="1:11" x14ac:dyDescent="0.25">
      <c r="A116" s="50" t="s">
        <v>986</v>
      </c>
      <c r="B116" s="48"/>
      <c r="C116" s="48"/>
      <c r="D116" s="48"/>
      <c r="E116" s="48"/>
      <c r="F116" s="48">
        <v>85.931712768100141</v>
      </c>
      <c r="G116" s="48"/>
      <c r="H116" s="48"/>
      <c r="I116" s="48"/>
      <c r="J116" s="48">
        <v>99.792514340341953</v>
      </c>
      <c r="K116" s="48">
        <v>185.72422710844211</v>
      </c>
    </row>
    <row r="117" spans="1:11" x14ac:dyDescent="0.25">
      <c r="A117" s="50" t="s">
        <v>774</v>
      </c>
      <c r="B117" s="48"/>
      <c r="C117" s="48"/>
      <c r="D117" s="48"/>
      <c r="E117" s="48"/>
      <c r="F117" s="48"/>
      <c r="G117" s="48"/>
      <c r="H117" s="48"/>
      <c r="I117" s="48"/>
      <c r="J117" s="48">
        <v>14.329181546305483</v>
      </c>
      <c r="K117" s="48">
        <v>14.329181546305483</v>
      </c>
    </row>
    <row r="118" spans="1:11" x14ac:dyDescent="0.25">
      <c r="A118" s="50" t="s">
        <v>1236</v>
      </c>
      <c r="B118" s="48"/>
      <c r="C118" s="48"/>
      <c r="D118" s="48"/>
      <c r="E118" s="48"/>
      <c r="F118" s="48"/>
      <c r="G118" s="48"/>
      <c r="H118" s="48">
        <v>214.28485714114285</v>
      </c>
      <c r="I118" s="48"/>
      <c r="J118" s="48"/>
      <c r="K118" s="48">
        <v>214.28485714114285</v>
      </c>
    </row>
    <row r="119" spans="1:11" x14ac:dyDescent="0.25">
      <c r="A119" s="50" t="s">
        <v>950</v>
      </c>
      <c r="B119" s="48"/>
      <c r="C119" s="48"/>
      <c r="D119" s="48"/>
      <c r="E119" s="48"/>
      <c r="F119" s="48">
        <v>274.98148085792036</v>
      </c>
      <c r="G119" s="48"/>
      <c r="H119" s="48"/>
      <c r="I119" s="48"/>
      <c r="J119" s="48">
        <v>352.60021733587479</v>
      </c>
      <c r="K119" s="48">
        <v>627.58169819379509</v>
      </c>
    </row>
    <row r="120" spans="1:11" x14ac:dyDescent="0.25">
      <c r="A120" s="50" t="s">
        <v>813</v>
      </c>
      <c r="B120" s="48">
        <v>86.692392597367245</v>
      </c>
      <c r="C120" s="48"/>
      <c r="D120" s="48"/>
      <c r="E120" s="48"/>
      <c r="F120" s="48"/>
      <c r="G120" s="48"/>
      <c r="H120" s="48"/>
      <c r="I120" s="48"/>
      <c r="J120" s="48"/>
      <c r="K120" s="48">
        <v>86.692392597367245</v>
      </c>
    </row>
    <row r="121" spans="1:11" x14ac:dyDescent="0.25">
      <c r="A121" s="50" t="s">
        <v>1195</v>
      </c>
      <c r="B121" s="48"/>
      <c r="C121" s="48"/>
      <c r="D121" s="48"/>
      <c r="E121" s="48"/>
      <c r="F121" s="48"/>
      <c r="G121" s="48"/>
      <c r="H121" s="48"/>
      <c r="I121" s="48">
        <v>395.0088606601123</v>
      </c>
      <c r="J121" s="48"/>
      <c r="K121" s="48">
        <v>395.0088606601123</v>
      </c>
    </row>
    <row r="122" spans="1:11" x14ac:dyDescent="0.25">
      <c r="A122" s="50" t="s">
        <v>1265</v>
      </c>
      <c r="B122" s="48"/>
      <c r="C122" s="48"/>
      <c r="D122" s="48"/>
      <c r="E122" s="48"/>
      <c r="F122" s="48"/>
      <c r="G122" s="48">
        <v>559.36471902408096</v>
      </c>
      <c r="H122" s="48"/>
      <c r="I122" s="48"/>
      <c r="J122" s="48"/>
      <c r="K122" s="48">
        <v>559.36471902408096</v>
      </c>
    </row>
    <row r="123" spans="1:11" x14ac:dyDescent="0.25">
      <c r="A123" s="50" t="s">
        <v>750</v>
      </c>
      <c r="B123" s="48"/>
      <c r="C123" s="48"/>
      <c r="D123" s="48"/>
      <c r="E123" s="48"/>
      <c r="F123" s="48">
        <v>8.5931712768100361</v>
      </c>
      <c r="G123" s="48"/>
      <c r="H123" s="48"/>
      <c r="I123" s="48"/>
      <c r="J123" s="48"/>
      <c r="K123" s="48">
        <v>8.5931712768100361</v>
      </c>
    </row>
    <row r="124" spans="1:11" x14ac:dyDescent="0.25">
      <c r="A124" s="50" t="s">
        <v>982</v>
      </c>
      <c r="B124" s="48"/>
      <c r="C124" s="48"/>
      <c r="D124" s="48"/>
      <c r="E124" s="48"/>
      <c r="F124" s="48">
        <v>12.889756915214988</v>
      </c>
      <c r="G124" s="48"/>
      <c r="H124" s="48"/>
      <c r="I124" s="48"/>
      <c r="J124" s="48"/>
      <c r="K124" s="48">
        <v>12.889756915214988</v>
      </c>
    </row>
    <row r="125" spans="1:11" x14ac:dyDescent="0.25">
      <c r="A125" s="50" t="s">
        <v>1123</v>
      </c>
      <c r="B125" s="48"/>
      <c r="C125" s="48"/>
      <c r="D125" s="48"/>
      <c r="E125" s="48"/>
      <c r="F125" s="48"/>
      <c r="G125" s="48"/>
      <c r="H125" s="48"/>
      <c r="I125" s="48"/>
      <c r="J125" s="48">
        <v>53.222674314849051</v>
      </c>
      <c r="K125" s="48">
        <v>53.222674314849051</v>
      </c>
    </row>
    <row r="126" spans="1:11" x14ac:dyDescent="0.25">
      <c r="A126" s="50" t="s">
        <v>1122</v>
      </c>
      <c r="B126" s="48"/>
      <c r="C126" s="48"/>
      <c r="D126" s="48"/>
      <c r="E126" s="48"/>
      <c r="F126" s="48"/>
      <c r="G126" s="48"/>
      <c r="H126" s="48"/>
      <c r="I126" s="48"/>
      <c r="J126" s="48">
        <v>59.875508604205145</v>
      </c>
      <c r="K126" s="48">
        <v>59.875508604205145</v>
      </c>
    </row>
    <row r="127" spans="1:11" x14ac:dyDescent="0.25">
      <c r="A127" s="50" t="s">
        <v>1124</v>
      </c>
      <c r="B127" s="48"/>
      <c r="C127" s="48"/>
      <c r="D127" s="48"/>
      <c r="E127" s="48"/>
      <c r="F127" s="48"/>
      <c r="G127" s="48"/>
      <c r="H127" s="48"/>
      <c r="I127" s="48"/>
      <c r="J127" s="48">
        <v>46.569840025492901</v>
      </c>
      <c r="K127" s="48">
        <v>46.569840025492901</v>
      </c>
    </row>
    <row r="128" spans="1:11" x14ac:dyDescent="0.25">
      <c r="A128" s="50" t="s">
        <v>972</v>
      </c>
      <c r="B128" s="48"/>
      <c r="C128" s="48"/>
      <c r="D128" s="48"/>
      <c r="E128" s="48"/>
      <c r="F128" s="48">
        <v>90.22829840650509</v>
      </c>
      <c r="G128" s="48"/>
      <c r="H128" s="48"/>
      <c r="I128" s="48"/>
      <c r="J128" s="48"/>
      <c r="K128" s="48">
        <v>90.22829840650509</v>
      </c>
    </row>
    <row r="129" spans="1:11" x14ac:dyDescent="0.25">
      <c r="A129" s="50" t="s">
        <v>874</v>
      </c>
      <c r="B129" s="48"/>
      <c r="C129" s="48"/>
      <c r="D129" s="48">
        <v>170.88417780845168</v>
      </c>
      <c r="E129" s="48"/>
      <c r="F129" s="48"/>
      <c r="G129" s="48"/>
      <c r="H129" s="48"/>
      <c r="I129" s="48">
        <v>285.28417714341447</v>
      </c>
      <c r="J129" s="48"/>
      <c r="K129" s="48">
        <v>456.16835495186615</v>
      </c>
    </row>
    <row r="130" spans="1:11" x14ac:dyDescent="0.25">
      <c r="A130" s="50" t="s">
        <v>870</v>
      </c>
      <c r="B130" s="48"/>
      <c r="C130" s="48"/>
      <c r="D130" s="48">
        <v>197.58483059102227</v>
      </c>
      <c r="E130" s="48"/>
      <c r="F130" s="48"/>
      <c r="G130" s="48"/>
      <c r="H130" s="48"/>
      <c r="I130" s="48"/>
      <c r="J130" s="48"/>
      <c r="K130" s="48">
        <v>197.58483059102227</v>
      </c>
    </row>
    <row r="131" spans="1:11" x14ac:dyDescent="0.25">
      <c r="A131" s="50" t="s">
        <v>764</v>
      </c>
      <c r="B131" s="48"/>
      <c r="C131" s="48"/>
      <c r="D131" s="48"/>
      <c r="E131" s="48"/>
      <c r="F131" s="48"/>
      <c r="G131" s="48"/>
      <c r="H131" s="48"/>
      <c r="I131" s="48"/>
      <c r="J131" s="48">
        <v>157.62099700936059</v>
      </c>
      <c r="K131" s="48">
        <v>157.62099700936059</v>
      </c>
    </row>
    <row r="132" spans="1:11" x14ac:dyDescent="0.25">
      <c r="A132" s="50" t="s">
        <v>939</v>
      </c>
      <c r="B132" s="48"/>
      <c r="C132" s="48"/>
      <c r="D132" s="48"/>
      <c r="E132" s="48">
        <v>111.5177870999826</v>
      </c>
      <c r="F132" s="48"/>
      <c r="G132" s="48"/>
      <c r="H132" s="48"/>
      <c r="I132" s="48"/>
      <c r="J132" s="48"/>
      <c r="K132" s="48">
        <v>111.5177870999826</v>
      </c>
    </row>
    <row r="133" spans="1:11" x14ac:dyDescent="0.25">
      <c r="A133" s="50" t="s">
        <v>1207</v>
      </c>
      <c r="B133" s="48"/>
      <c r="C133" s="48"/>
      <c r="D133" s="48"/>
      <c r="E133" s="48"/>
      <c r="F133" s="48"/>
      <c r="G133" s="48"/>
      <c r="H133" s="48"/>
      <c r="I133" s="48">
        <v>98.752215165028076</v>
      </c>
      <c r="J133" s="48"/>
      <c r="K133" s="48">
        <v>98.752215165028076</v>
      </c>
    </row>
    <row r="134" spans="1:11" x14ac:dyDescent="0.25">
      <c r="A134" s="50" t="s">
        <v>1092</v>
      </c>
      <c r="B134" s="48"/>
      <c r="C134" s="48"/>
      <c r="D134" s="48"/>
      <c r="E134" s="48"/>
      <c r="F134" s="48"/>
      <c r="G134" s="48"/>
      <c r="H134" s="48"/>
      <c r="I134" s="48"/>
      <c r="J134" s="48">
        <v>325.9888801784503</v>
      </c>
      <c r="K134" s="48">
        <v>325.9888801784503</v>
      </c>
    </row>
    <row r="135" spans="1:11" x14ac:dyDescent="0.25">
      <c r="A135" s="50" t="s">
        <v>958</v>
      </c>
      <c r="B135" s="48"/>
      <c r="C135" s="48"/>
      <c r="D135" s="48"/>
      <c r="E135" s="48"/>
      <c r="F135" s="48">
        <v>193.34635372822527</v>
      </c>
      <c r="G135" s="48"/>
      <c r="H135" s="48"/>
      <c r="I135" s="48"/>
      <c r="J135" s="48"/>
      <c r="K135" s="48">
        <v>193.34635372822527</v>
      </c>
    </row>
    <row r="136" spans="1:11" x14ac:dyDescent="0.25">
      <c r="A136" s="50" t="s">
        <v>1214</v>
      </c>
      <c r="B136" s="48"/>
      <c r="C136" s="48"/>
      <c r="D136" s="48"/>
      <c r="E136" s="48"/>
      <c r="F136" s="48"/>
      <c r="G136" s="48"/>
      <c r="H136" s="48"/>
      <c r="I136" s="48">
        <v>10.972468351669818</v>
      </c>
      <c r="J136" s="48"/>
      <c r="K136" s="48">
        <v>10.972468351669818</v>
      </c>
    </row>
    <row r="137" spans="1:11" x14ac:dyDescent="0.25">
      <c r="A137" s="50" t="s">
        <v>782</v>
      </c>
      <c r="B137" s="48">
        <v>368.44266853881078</v>
      </c>
      <c r="C137" s="48"/>
      <c r="D137" s="48"/>
      <c r="E137" s="48"/>
      <c r="F137" s="48"/>
      <c r="G137" s="48"/>
      <c r="H137" s="48"/>
      <c r="I137" s="48">
        <v>362.09145560510296</v>
      </c>
      <c r="J137" s="48"/>
      <c r="K137" s="48">
        <v>730.53412414391369</v>
      </c>
    </row>
    <row r="138" spans="1:11" x14ac:dyDescent="0.25">
      <c r="A138" s="50" t="s">
        <v>792</v>
      </c>
      <c r="B138" s="48">
        <v>585.17365003222881</v>
      </c>
      <c r="C138" s="48"/>
      <c r="D138" s="48">
        <v>229.62561393010699</v>
      </c>
      <c r="E138" s="48"/>
      <c r="F138" s="48"/>
      <c r="G138" s="48"/>
      <c r="H138" s="48">
        <v>321.42728571171421</v>
      </c>
      <c r="I138" s="48"/>
      <c r="J138" s="48"/>
      <c r="K138" s="48">
        <v>1136.2265496740499</v>
      </c>
    </row>
    <row r="139" spans="1:11" x14ac:dyDescent="0.25">
      <c r="A139" s="50" t="s">
        <v>964</v>
      </c>
      <c r="B139" s="48"/>
      <c r="C139" s="48"/>
      <c r="D139" s="48"/>
      <c r="E139" s="48"/>
      <c r="F139" s="48">
        <v>197.64293936663029</v>
      </c>
      <c r="G139" s="48"/>
      <c r="H139" s="48"/>
      <c r="I139" s="48"/>
      <c r="J139" s="48"/>
      <c r="K139" s="48">
        <v>197.64293936663029</v>
      </c>
    </row>
    <row r="140" spans="1:11" x14ac:dyDescent="0.25">
      <c r="A140" s="50" t="s">
        <v>1147</v>
      </c>
      <c r="B140" s="48"/>
      <c r="C140" s="48"/>
      <c r="D140" s="48"/>
      <c r="E140" s="48"/>
      <c r="F140" s="48"/>
      <c r="G140" s="48"/>
      <c r="H140" s="48"/>
      <c r="I140" s="48">
        <v>296.25664549508423</v>
      </c>
      <c r="J140" s="48"/>
      <c r="K140" s="48">
        <v>296.25664549508423</v>
      </c>
    </row>
    <row r="141" spans="1:11" x14ac:dyDescent="0.25">
      <c r="A141" s="50" t="s">
        <v>1098</v>
      </c>
      <c r="B141" s="48"/>
      <c r="C141" s="48"/>
      <c r="D141" s="48"/>
      <c r="E141" s="48"/>
      <c r="F141" s="48"/>
      <c r="G141" s="48"/>
      <c r="H141" s="48"/>
      <c r="I141" s="48"/>
      <c r="J141" s="48">
        <v>266.11337157424515</v>
      </c>
      <c r="K141" s="48">
        <v>266.11337157424515</v>
      </c>
    </row>
    <row r="142" spans="1:11" x14ac:dyDescent="0.25">
      <c r="A142" s="50" t="s">
        <v>878</v>
      </c>
      <c r="B142" s="48"/>
      <c r="C142" s="48"/>
      <c r="D142" s="48">
        <v>149.52365558239524</v>
      </c>
      <c r="E142" s="48"/>
      <c r="F142" s="48"/>
      <c r="G142" s="48"/>
      <c r="H142" s="48"/>
      <c r="I142" s="48"/>
      <c r="J142" s="48"/>
      <c r="K142" s="48">
        <v>149.52365558239524</v>
      </c>
    </row>
    <row r="143" spans="1:11" x14ac:dyDescent="0.25">
      <c r="A143" s="50" t="s">
        <v>977</v>
      </c>
      <c r="B143" s="48"/>
      <c r="C143" s="48"/>
      <c r="D143" s="48"/>
      <c r="E143" s="48"/>
      <c r="F143" s="48">
        <v>137.49074042896018</v>
      </c>
      <c r="G143" s="48"/>
      <c r="H143" s="48"/>
      <c r="I143" s="48"/>
      <c r="J143" s="48"/>
      <c r="K143" s="48">
        <v>137.49074042896018</v>
      </c>
    </row>
    <row r="144" spans="1:11" x14ac:dyDescent="0.25">
      <c r="A144" s="50" t="s">
        <v>793</v>
      </c>
      <c r="B144" s="48">
        <v>563.50055188288707</v>
      </c>
      <c r="C144" s="48"/>
      <c r="D144" s="48"/>
      <c r="E144" s="48">
        <v>377.44481787686425</v>
      </c>
      <c r="F144" s="48"/>
      <c r="G144" s="48"/>
      <c r="H144" s="48">
        <v>607.14042856657136</v>
      </c>
      <c r="I144" s="48"/>
      <c r="J144" s="48"/>
      <c r="K144" s="48">
        <v>1548.0857983263227</v>
      </c>
    </row>
    <row r="145" spans="1:11" x14ac:dyDescent="0.25">
      <c r="A145" s="50" t="s">
        <v>976</v>
      </c>
      <c r="B145" s="48"/>
      <c r="C145" s="48"/>
      <c r="D145" s="48"/>
      <c r="E145" s="48"/>
      <c r="F145" s="48">
        <v>64.448784576075113</v>
      </c>
      <c r="G145" s="48"/>
      <c r="H145" s="48"/>
      <c r="I145" s="48"/>
      <c r="J145" s="48"/>
      <c r="K145" s="48">
        <v>64.448784576075113</v>
      </c>
    </row>
    <row r="146" spans="1:11" x14ac:dyDescent="0.25">
      <c r="A146" s="50" t="s">
        <v>1100</v>
      </c>
      <c r="B146" s="48"/>
      <c r="C146" s="48"/>
      <c r="D146" s="48"/>
      <c r="E146" s="48"/>
      <c r="F146" s="48"/>
      <c r="G146" s="48"/>
      <c r="H146" s="48"/>
      <c r="I146" s="48"/>
      <c r="J146" s="48">
        <v>252.80770299553288</v>
      </c>
      <c r="K146" s="48">
        <v>252.80770299553288</v>
      </c>
    </row>
    <row r="147" spans="1:11" x14ac:dyDescent="0.25">
      <c r="A147" s="50" t="s">
        <v>984</v>
      </c>
      <c r="B147" s="48"/>
      <c r="C147" s="48"/>
      <c r="D147" s="48"/>
      <c r="E147" s="48"/>
      <c r="F147" s="48">
        <v>103.11805532172016</v>
      </c>
      <c r="G147" s="48"/>
      <c r="H147" s="48"/>
      <c r="I147" s="48"/>
      <c r="J147" s="48"/>
      <c r="K147" s="48">
        <v>103.11805532172016</v>
      </c>
    </row>
    <row r="148" spans="1:11" x14ac:dyDescent="0.25">
      <c r="A148" s="50" t="s">
        <v>1209</v>
      </c>
      <c r="B148" s="48"/>
      <c r="C148" s="48"/>
      <c r="D148" s="48"/>
      <c r="E148" s="48">
        <v>77.20462183844954</v>
      </c>
      <c r="F148" s="48"/>
      <c r="G148" s="48"/>
      <c r="H148" s="48"/>
      <c r="I148" s="48">
        <v>76.807278461688512</v>
      </c>
      <c r="J148" s="48"/>
      <c r="K148" s="48">
        <v>154.01190030013805</v>
      </c>
    </row>
    <row r="149" spans="1:11" x14ac:dyDescent="0.25">
      <c r="A149" s="50" t="s">
        <v>807</v>
      </c>
      <c r="B149" s="48">
        <v>216.73098149341806</v>
      </c>
      <c r="C149" s="48"/>
      <c r="D149" s="48"/>
      <c r="E149" s="48"/>
      <c r="F149" s="48"/>
      <c r="G149" s="48"/>
      <c r="H149" s="48"/>
      <c r="I149" s="48"/>
      <c r="J149" s="48">
        <v>13.305668578712249</v>
      </c>
      <c r="K149" s="48">
        <v>230.0366500721303</v>
      </c>
    </row>
    <row r="150" spans="1:11" x14ac:dyDescent="0.25">
      <c r="A150" s="50" t="s">
        <v>965</v>
      </c>
      <c r="B150" s="48"/>
      <c r="C150" s="48"/>
      <c r="D150" s="48"/>
      <c r="E150" s="48"/>
      <c r="F150" s="48">
        <v>141.7873260673652</v>
      </c>
      <c r="G150" s="48"/>
      <c r="H150" s="48"/>
      <c r="I150" s="48"/>
      <c r="J150" s="48"/>
      <c r="K150" s="48">
        <v>141.7873260673652</v>
      </c>
    </row>
    <row r="151" spans="1:11" x14ac:dyDescent="0.25">
      <c r="A151" s="50" t="s">
        <v>1106</v>
      </c>
      <c r="B151" s="48"/>
      <c r="C151" s="48"/>
      <c r="D151" s="48"/>
      <c r="E151" s="48"/>
      <c r="F151" s="48"/>
      <c r="G151" s="48"/>
      <c r="H151" s="48"/>
      <c r="I151" s="48"/>
      <c r="J151" s="48">
        <v>192.93219439132773</v>
      </c>
      <c r="K151" s="48">
        <v>192.93219439132773</v>
      </c>
    </row>
    <row r="152" spans="1:11" x14ac:dyDescent="0.25">
      <c r="A152" s="50" t="s">
        <v>1127</v>
      </c>
      <c r="B152" s="48"/>
      <c r="C152" s="48"/>
      <c r="D152" s="48"/>
      <c r="E152" s="48"/>
      <c r="F152" s="48"/>
      <c r="G152" s="48"/>
      <c r="H152" s="48"/>
      <c r="I152" s="48"/>
      <c r="J152" s="48">
        <v>19.9585028680684</v>
      </c>
      <c r="K152" s="48">
        <v>19.9585028680684</v>
      </c>
    </row>
    <row r="153" spans="1:11" x14ac:dyDescent="0.25">
      <c r="A153" s="50" t="s">
        <v>1197</v>
      </c>
      <c r="B153" s="48"/>
      <c r="C153" s="48"/>
      <c r="D153" s="48"/>
      <c r="E153" s="48"/>
      <c r="F153" s="48"/>
      <c r="G153" s="48"/>
      <c r="H153" s="48"/>
      <c r="I153" s="48">
        <v>362.09145560510296</v>
      </c>
      <c r="J153" s="48"/>
      <c r="K153" s="48">
        <v>362.09145560510296</v>
      </c>
    </row>
    <row r="154" spans="1:11" x14ac:dyDescent="0.25">
      <c r="A154" s="50" t="s">
        <v>752</v>
      </c>
      <c r="B154" s="48"/>
      <c r="C154" s="48"/>
      <c r="D154" s="48"/>
      <c r="E154" s="48"/>
      <c r="F154" s="48"/>
      <c r="G154" s="48"/>
      <c r="H154" s="48"/>
      <c r="I154" s="48"/>
      <c r="J154" s="48">
        <v>358.2295386576377</v>
      </c>
      <c r="K154" s="48">
        <v>358.2295386576377</v>
      </c>
    </row>
    <row r="155" spans="1:11" x14ac:dyDescent="0.25">
      <c r="A155" s="50" t="s">
        <v>778</v>
      </c>
      <c r="B155" s="48">
        <v>578.98133627527409</v>
      </c>
      <c r="C155" s="48"/>
      <c r="D155" s="48"/>
      <c r="E155" s="48"/>
      <c r="F155" s="48"/>
      <c r="G155" s="48"/>
      <c r="H155" s="48"/>
      <c r="I155" s="48"/>
      <c r="J155" s="48"/>
      <c r="K155" s="48">
        <v>578.98133627527409</v>
      </c>
    </row>
    <row r="156" spans="1:11" x14ac:dyDescent="0.25">
      <c r="A156" s="50" t="s">
        <v>981</v>
      </c>
      <c r="B156" s="48"/>
      <c r="C156" s="48"/>
      <c r="D156" s="48"/>
      <c r="E156" s="48"/>
      <c r="F156" s="48">
        <v>25.779513830430062</v>
      </c>
      <c r="G156" s="48"/>
      <c r="H156" s="48"/>
      <c r="I156" s="48"/>
      <c r="J156" s="48"/>
      <c r="K156" s="48">
        <v>25.779513830430062</v>
      </c>
    </row>
    <row r="157" spans="1:11" x14ac:dyDescent="0.25">
      <c r="A157" s="50" t="s">
        <v>797</v>
      </c>
      <c r="B157" s="48">
        <v>476.80815928551982</v>
      </c>
      <c r="C157" s="48"/>
      <c r="D157" s="48">
        <v>192.24470003450816</v>
      </c>
      <c r="E157" s="48"/>
      <c r="F157" s="48"/>
      <c r="G157" s="48"/>
      <c r="H157" s="48"/>
      <c r="I157" s="48"/>
      <c r="J157" s="48"/>
      <c r="K157" s="48">
        <v>669.05285932002801</v>
      </c>
    </row>
    <row r="158" spans="1:11" x14ac:dyDescent="0.25">
      <c r="A158" s="50" t="s">
        <v>924</v>
      </c>
      <c r="B158" s="48"/>
      <c r="C158" s="48"/>
      <c r="D158" s="48"/>
      <c r="E158" s="48">
        <v>248.77044814611506</v>
      </c>
      <c r="F158" s="48"/>
      <c r="G158" s="48"/>
      <c r="H158" s="48"/>
      <c r="I158" s="48"/>
      <c r="J158" s="48">
        <v>219.54353154875224</v>
      </c>
      <c r="K158" s="48">
        <v>468.31397969486727</v>
      </c>
    </row>
    <row r="159" spans="1:11" x14ac:dyDescent="0.25">
      <c r="A159" s="50" t="s">
        <v>772</v>
      </c>
      <c r="B159" s="48"/>
      <c r="C159" s="48"/>
      <c r="D159" s="48"/>
      <c r="E159" s="48"/>
      <c r="F159" s="48">
        <v>51.559027660860039</v>
      </c>
      <c r="G159" s="48"/>
      <c r="H159" s="48"/>
      <c r="I159" s="48"/>
      <c r="J159" s="48">
        <v>42.987544638916553</v>
      </c>
      <c r="K159" s="48">
        <v>94.546572299776585</v>
      </c>
    </row>
    <row r="160" spans="1:11" x14ac:dyDescent="0.25">
      <c r="A160" s="50" t="s">
        <v>988</v>
      </c>
      <c r="B160" s="48"/>
      <c r="C160" s="48"/>
      <c r="D160" s="48"/>
      <c r="E160" s="48"/>
      <c r="F160" s="48">
        <v>68.745370214480062</v>
      </c>
      <c r="G160" s="48"/>
      <c r="H160" s="48"/>
      <c r="I160" s="48"/>
      <c r="J160" s="48">
        <v>33.264171446780651</v>
      </c>
      <c r="K160" s="48">
        <v>102.00954166126071</v>
      </c>
    </row>
    <row r="161" spans="1:11" x14ac:dyDescent="0.25">
      <c r="A161" s="50" t="s">
        <v>1208</v>
      </c>
      <c r="B161" s="48"/>
      <c r="C161" s="48"/>
      <c r="D161" s="48"/>
      <c r="E161" s="48"/>
      <c r="F161" s="48"/>
      <c r="G161" s="48"/>
      <c r="H161" s="48"/>
      <c r="I161" s="48">
        <v>87.779746813358329</v>
      </c>
      <c r="J161" s="48"/>
      <c r="K161" s="48">
        <v>87.779746813358329</v>
      </c>
    </row>
    <row r="162" spans="1:11" x14ac:dyDescent="0.25">
      <c r="A162" s="50" t="s">
        <v>1097</v>
      </c>
      <c r="B162" s="48"/>
      <c r="C162" s="48"/>
      <c r="D162" s="48"/>
      <c r="E162" s="48"/>
      <c r="F162" s="48"/>
      <c r="G162" s="48"/>
      <c r="H162" s="48"/>
      <c r="I162" s="48"/>
      <c r="J162" s="48">
        <v>272.76620586360127</v>
      </c>
      <c r="K162" s="48">
        <v>272.76620586360127</v>
      </c>
    </row>
    <row r="163" spans="1:11" x14ac:dyDescent="0.25">
      <c r="A163" s="50" t="s">
        <v>842</v>
      </c>
      <c r="B163" s="48"/>
      <c r="C163" s="48"/>
      <c r="D163" s="48">
        <v>400.5097917385587</v>
      </c>
      <c r="E163" s="48"/>
      <c r="F163" s="48"/>
      <c r="G163" s="48"/>
      <c r="H163" s="48"/>
      <c r="I163" s="48">
        <v>471.81613912180086</v>
      </c>
      <c r="J163" s="48"/>
      <c r="K163" s="48">
        <v>872.32593086035956</v>
      </c>
    </row>
    <row r="164" spans="1:11" x14ac:dyDescent="0.25">
      <c r="A164" s="50" t="s">
        <v>804</v>
      </c>
      <c r="B164" s="48">
        <v>281.75027594144353</v>
      </c>
      <c r="C164" s="48"/>
      <c r="D164" s="48"/>
      <c r="E164" s="48"/>
      <c r="F164" s="48"/>
      <c r="G164" s="48"/>
      <c r="H164" s="48"/>
      <c r="I164" s="48">
        <v>175.5594936267166</v>
      </c>
      <c r="J164" s="48"/>
      <c r="K164" s="48">
        <v>457.30976956816016</v>
      </c>
    </row>
    <row r="165" spans="1:11" x14ac:dyDescent="0.25">
      <c r="A165" s="50" t="s">
        <v>1199</v>
      </c>
      <c r="B165" s="48"/>
      <c r="C165" s="48"/>
      <c r="D165" s="48"/>
      <c r="E165" s="48"/>
      <c r="F165" s="48"/>
      <c r="G165" s="48"/>
      <c r="H165" s="48"/>
      <c r="I165" s="48">
        <v>318.20158219842381</v>
      </c>
      <c r="J165" s="48"/>
      <c r="K165" s="48">
        <v>318.20158219842381</v>
      </c>
    </row>
    <row r="166" spans="1:11" x14ac:dyDescent="0.25">
      <c r="A166" s="50" t="s">
        <v>767</v>
      </c>
      <c r="B166" s="48"/>
      <c r="C166" s="48"/>
      <c r="D166" s="48"/>
      <c r="E166" s="48"/>
      <c r="F166" s="48"/>
      <c r="G166" s="48"/>
      <c r="H166" s="48"/>
      <c r="I166" s="48"/>
      <c r="J166" s="48">
        <v>114.63345237044408</v>
      </c>
      <c r="K166" s="48">
        <v>114.63345237044408</v>
      </c>
    </row>
    <row r="167" spans="1:11" x14ac:dyDescent="0.25">
      <c r="A167" s="50" t="s">
        <v>839</v>
      </c>
      <c r="B167" s="48"/>
      <c r="C167" s="48"/>
      <c r="D167" s="48">
        <v>416.53018340810098</v>
      </c>
      <c r="E167" s="48"/>
      <c r="F167" s="48"/>
      <c r="G167" s="48"/>
      <c r="H167" s="48"/>
      <c r="I167" s="48"/>
      <c r="J167" s="48"/>
      <c r="K167" s="48">
        <v>416.53018340810098</v>
      </c>
    </row>
    <row r="168" spans="1:11" x14ac:dyDescent="0.25">
      <c r="A168" s="50" t="s">
        <v>826</v>
      </c>
      <c r="B168" s="48"/>
      <c r="C168" s="48">
        <v>682.7333300784428</v>
      </c>
      <c r="D168" s="48">
        <v>325.74796394736109</v>
      </c>
      <c r="E168" s="48"/>
      <c r="F168" s="48"/>
      <c r="G168" s="48"/>
      <c r="H168" s="48"/>
      <c r="I168" s="48"/>
      <c r="J168" s="48"/>
      <c r="K168" s="48">
        <v>1008.4812940258039</v>
      </c>
    </row>
    <row r="169" spans="1:11" x14ac:dyDescent="0.25">
      <c r="A169" s="50" t="s">
        <v>1088</v>
      </c>
      <c r="B169" s="48"/>
      <c r="C169" s="48"/>
      <c r="D169" s="48"/>
      <c r="E169" s="48"/>
      <c r="F169" s="48"/>
      <c r="G169" s="48"/>
      <c r="H169" s="48"/>
      <c r="I169" s="48"/>
      <c r="J169" s="48">
        <v>372.55872020394321</v>
      </c>
      <c r="K169" s="48">
        <v>372.55872020394321</v>
      </c>
    </row>
    <row r="170" spans="1:11" x14ac:dyDescent="0.25">
      <c r="A170" s="50" t="s">
        <v>911</v>
      </c>
      <c r="B170" s="48"/>
      <c r="C170" s="48"/>
      <c r="D170" s="48"/>
      <c r="E170" s="48">
        <v>210.64470896663386</v>
      </c>
      <c r="F170" s="48"/>
      <c r="G170" s="48"/>
      <c r="H170" s="48"/>
      <c r="I170" s="48">
        <v>197.50443033005615</v>
      </c>
      <c r="J170" s="48"/>
      <c r="K170" s="48">
        <v>408.14913929669001</v>
      </c>
    </row>
    <row r="171" spans="1:11" x14ac:dyDescent="0.25">
      <c r="A171" s="50" t="s">
        <v>795</v>
      </c>
      <c r="B171" s="48">
        <v>520.15435558420347</v>
      </c>
      <c r="C171" s="48"/>
      <c r="D171" s="48"/>
      <c r="E171" s="48"/>
      <c r="F171" s="48"/>
      <c r="G171" s="48"/>
      <c r="H171" s="48">
        <v>357.14142856857143</v>
      </c>
      <c r="I171" s="48"/>
      <c r="J171" s="48"/>
      <c r="K171" s="48">
        <v>877.2957841527749</v>
      </c>
    </row>
    <row r="172" spans="1:11" x14ac:dyDescent="0.25">
      <c r="A172" s="50" t="s">
        <v>791</v>
      </c>
      <c r="B172" s="48">
        <v>606.84674818157066</v>
      </c>
      <c r="C172" s="48"/>
      <c r="D172" s="48"/>
      <c r="E172" s="48"/>
      <c r="F172" s="48"/>
      <c r="G172" s="48"/>
      <c r="H172" s="48"/>
      <c r="I172" s="48"/>
      <c r="J172" s="48"/>
      <c r="K172" s="48">
        <v>606.84674818157066</v>
      </c>
    </row>
    <row r="173" spans="1:11" x14ac:dyDescent="0.25">
      <c r="A173" s="50" t="s">
        <v>785</v>
      </c>
      <c r="B173" s="48">
        <v>210.53866773646328</v>
      </c>
      <c r="C173" s="48"/>
      <c r="D173" s="48"/>
      <c r="E173" s="48"/>
      <c r="F173" s="48"/>
      <c r="G173" s="48"/>
      <c r="H173" s="48"/>
      <c r="I173" s="48"/>
      <c r="J173" s="48"/>
      <c r="K173" s="48">
        <v>210.53866773646328</v>
      </c>
    </row>
    <row r="174" spans="1:11" x14ac:dyDescent="0.25">
      <c r="A174" s="50" t="s">
        <v>834</v>
      </c>
      <c r="B174" s="48"/>
      <c r="C174" s="48"/>
      <c r="D174" s="48">
        <v>235.93667731507821</v>
      </c>
      <c r="E174" s="48"/>
      <c r="F174" s="48"/>
      <c r="G174" s="48"/>
      <c r="H174" s="48"/>
      <c r="I174" s="48"/>
      <c r="J174" s="48"/>
      <c r="K174" s="48">
        <v>235.93667731507821</v>
      </c>
    </row>
    <row r="175" spans="1:11" x14ac:dyDescent="0.25">
      <c r="A175" s="50" t="s">
        <v>1115</v>
      </c>
      <c r="B175" s="48"/>
      <c r="C175" s="48"/>
      <c r="D175" s="48"/>
      <c r="E175" s="48"/>
      <c r="F175" s="48"/>
      <c r="G175" s="48"/>
      <c r="H175" s="48"/>
      <c r="I175" s="48"/>
      <c r="J175" s="48">
        <v>119.75101720841029</v>
      </c>
      <c r="K175" s="48">
        <v>119.75101720841029</v>
      </c>
    </row>
    <row r="176" spans="1:11" x14ac:dyDescent="0.25">
      <c r="A176" s="50" t="s">
        <v>904</v>
      </c>
      <c r="B176" s="48"/>
      <c r="C176" s="48"/>
      <c r="D176" s="48"/>
      <c r="E176" s="48">
        <v>351.70994393071442</v>
      </c>
      <c r="F176" s="48"/>
      <c r="G176" s="48"/>
      <c r="H176" s="48"/>
      <c r="I176" s="48">
        <v>416.95379736345188</v>
      </c>
      <c r="J176" s="48"/>
      <c r="K176" s="48">
        <v>768.66374129416636</v>
      </c>
    </row>
    <row r="177" spans="1:11" x14ac:dyDescent="0.25">
      <c r="A177" s="50" t="s">
        <v>935</v>
      </c>
      <c r="B177" s="48"/>
      <c r="C177" s="48"/>
      <c r="D177" s="48"/>
      <c r="E177" s="48">
        <v>154.40924367689902</v>
      </c>
      <c r="F177" s="48"/>
      <c r="G177" s="48"/>
      <c r="H177" s="48"/>
      <c r="I177" s="48"/>
      <c r="J177" s="48"/>
      <c r="K177" s="48">
        <v>154.40924367689902</v>
      </c>
    </row>
    <row r="178" spans="1:11" x14ac:dyDescent="0.25">
      <c r="A178" s="50" t="s">
        <v>847</v>
      </c>
      <c r="B178" s="48"/>
      <c r="C178" s="48"/>
      <c r="D178" s="48">
        <v>368.46900839947398</v>
      </c>
      <c r="E178" s="48"/>
      <c r="F178" s="48"/>
      <c r="G178" s="48"/>
      <c r="H178" s="48"/>
      <c r="I178" s="48"/>
      <c r="J178" s="48"/>
      <c r="K178" s="48">
        <v>368.46900839947398</v>
      </c>
    </row>
    <row r="179" spans="1:11" x14ac:dyDescent="0.25">
      <c r="A179" s="50" t="s">
        <v>926</v>
      </c>
      <c r="B179" s="48"/>
      <c r="C179" s="48"/>
      <c r="D179" s="48"/>
      <c r="E179" s="48">
        <v>240.19215683073179</v>
      </c>
      <c r="F179" s="48"/>
      <c r="G179" s="48"/>
      <c r="H179" s="48"/>
      <c r="I179" s="48"/>
      <c r="J179" s="48"/>
      <c r="K179" s="48">
        <v>240.19215683073179</v>
      </c>
    </row>
    <row r="180" spans="1:11" x14ac:dyDescent="0.25">
      <c r="A180" s="50" t="s">
        <v>1110</v>
      </c>
      <c r="B180" s="48"/>
      <c r="C180" s="48"/>
      <c r="D180" s="48"/>
      <c r="E180" s="48"/>
      <c r="F180" s="48"/>
      <c r="G180" s="48"/>
      <c r="H180" s="48"/>
      <c r="I180" s="48"/>
      <c r="J180" s="48">
        <v>166.32085723390318</v>
      </c>
      <c r="K180" s="48">
        <v>166.32085723390318</v>
      </c>
    </row>
    <row r="181" spans="1:11" x14ac:dyDescent="0.25">
      <c r="A181" s="50" t="s">
        <v>809</v>
      </c>
      <c r="B181" s="48">
        <v>173.38478519473449</v>
      </c>
      <c r="C181" s="48"/>
      <c r="D181" s="48"/>
      <c r="E181" s="48"/>
      <c r="F181" s="48"/>
      <c r="G181" s="48"/>
      <c r="H181" s="48"/>
      <c r="I181" s="48"/>
      <c r="J181" s="48"/>
      <c r="K181" s="48">
        <v>173.38478519473449</v>
      </c>
    </row>
    <row r="182" spans="1:11" x14ac:dyDescent="0.25">
      <c r="A182" s="50" t="s">
        <v>820</v>
      </c>
      <c r="B182" s="48"/>
      <c r="C182" s="48">
        <v>938.75832885785883</v>
      </c>
      <c r="D182" s="48"/>
      <c r="E182" s="48"/>
      <c r="F182" s="48"/>
      <c r="G182" s="48"/>
      <c r="H182" s="48"/>
      <c r="I182" s="48"/>
      <c r="J182" s="48"/>
      <c r="K182" s="48">
        <v>938.75832885785883</v>
      </c>
    </row>
    <row r="183" spans="1:11" x14ac:dyDescent="0.25">
      <c r="A183" s="50" t="s">
        <v>862</v>
      </c>
      <c r="B183" s="48"/>
      <c r="C183" s="48"/>
      <c r="D183" s="48">
        <v>256.32626671267752</v>
      </c>
      <c r="E183" s="48"/>
      <c r="F183" s="48"/>
      <c r="G183" s="48"/>
      <c r="H183" s="48"/>
      <c r="I183" s="48"/>
      <c r="J183" s="48"/>
      <c r="K183" s="48">
        <v>256.32626671267752</v>
      </c>
    </row>
    <row r="184" spans="1:11" x14ac:dyDescent="0.25">
      <c r="A184" s="50" t="s">
        <v>808</v>
      </c>
      <c r="B184" s="48">
        <v>195.05788334407629</v>
      </c>
      <c r="C184" s="48"/>
      <c r="D184" s="48"/>
      <c r="E184" s="48"/>
      <c r="F184" s="48"/>
      <c r="G184" s="48"/>
      <c r="H184" s="48"/>
      <c r="I184" s="48"/>
      <c r="J184" s="48"/>
      <c r="K184" s="48">
        <v>195.05788334407629</v>
      </c>
    </row>
    <row r="185" spans="1:11" x14ac:dyDescent="0.25">
      <c r="A185" s="50" t="s">
        <v>959</v>
      </c>
      <c r="B185" s="48"/>
      <c r="C185" s="48"/>
      <c r="D185" s="48"/>
      <c r="E185" s="48"/>
      <c r="F185" s="48">
        <v>223.42245319706032</v>
      </c>
      <c r="G185" s="48"/>
      <c r="H185" s="48"/>
      <c r="I185" s="48"/>
      <c r="J185" s="48"/>
      <c r="K185" s="48">
        <v>223.42245319706032</v>
      </c>
    </row>
    <row r="186" spans="1:11" x14ac:dyDescent="0.25">
      <c r="A186" s="50" t="s">
        <v>800</v>
      </c>
      <c r="B186" s="48">
        <v>411.78886483749443</v>
      </c>
      <c r="C186" s="48"/>
      <c r="D186" s="48"/>
      <c r="E186" s="48"/>
      <c r="F186" s="48"/>
      <c r="G186" s="48"/>
      <c r="H186" s="48"/>
      <c r="I186" s="48"/>
      <c r="J186" s="48"/>
      <c r="K186" s="48">
        <v>411.78886483749443</v>
      </c>
    </row>
    <row r="187" spans="1:11" x14ac:dyDescent="0.25">
      <c r="A187" s="50" t="s">
        <v>907</v>
      </c>
      <c r="B187" s="48"/>
      <c r="C187" s="48"/>
      <c r="D187" s="48"/>
      <c r="E187" s="48">
        <v>243.05158726919288</v>
      </c>
      <c r="F187" s="48"/>
      <c r="G187" s="48"/>
      <c r="H187" s="48"/>
      <c r="I187" s="48"/>
      <c r="J187" s="48"/>
      <c r="K187" s="48">
        <v>243.05158726919288</v>
      </c>
    </row>
    <row r="188" spans="1:11" x14ac:dyDescent="0.25">
      <c r="A188" s="50" t="s">
        <v>815</v>
      </c>
      <c r="B188" s="48">
        <v>43.34619629868368</v>
      </c>
      <c r="C188" s="48"/>
      <c r="D188" s="48"/>
      <c r="E188" s="48"/>
      <c r="F188" s="48"/>
      <c r="G188" s="48"/>
      <c r="H188" s="48"/>
      <c r="I188" s="48"/>
      <c r="J188" s="48"/>
      <c r="K188" s="48">
        <v>43.34619629868368</v>
      </c>
    </row>
    <row r="189" spans="1:11" x14ac:dyDescent="0.25">
      <c r="A189" s="50" t="s">
        <v>955</v>
      </c>
      <c r="B189" s="48"/>
      <c r="C189" s="48"/>
      <c r="D189" s="48"/>
      <c r="E189" s="48"/>
      <c r="F189" s="48">
        <v>206.2361106434403</v>
      </c>
      <c r="G189" s="48"/>
      <c r="H189" s="48"/>
      <c r="I189" s="48"/>
      <c r="J189" s="48"/>
      <c r="K189" s="48">
        <v>206.2361106434403</v>
      </c>
    </row>
    <row r="190" spans="1:11" x14ac:dyDescent="0.25">
      <c r="A190" s="50" t="s">
        <v>1192</v>
      </c>
      <c r="B190" s="48"/>
      <c r="C190" s="48"/>
      <c r="D190" s="48"/>
      <c r="E190" s="48"/>
      <c r="F190" s="48"/>
      <c r="G190" s="48"/>
      <c r="H190" s="48"/>
      <c r="I190" s="48">
        <v>493.76107582514044</v>
      </c>
      <c r="J190" s="48"/>
      <c r="K190" s="48">
        <v>493.76107582514044</v>
      </c>
    </row>
    <row r="191" spans="1:11" x14ac:dyDescent="0.25">
      <c r="A191" s="50" t="s">
        <v>994</v>
      </c>
      <c r="B191" s="48"/>
      <c r="C191" s="48"/>
      <c r="D191" s="48"/>
      <c r="E191" s="48"/>
      <c r="F191" s="48">
        <v>17.186342553620026</v>
      </c>
      <c r="G191" s="48"/>
      <c r="H191" s="48"/>
      <c r="I191" s="48"/>
      <c r="J191" s="48"/>
      <c r="K191" s="48">
        <v>17.186342553620026</v>
      </c>
    </row>
    <row r="192" spans="1:11" x14ac:dyDescent="0.25">
      <c r="A192" s="50" t="s">
        <v>829</v>
      </c>
      <c r="B192" s="48"/>
      <c r="C192" s="48">
        <v>554.72083068873474</v>
      </c>
      <c r="D192" s="48">
        <v>304.38744172130464</v>
      </c>
      <c r="E192" s="48"/>
      <c r="F192" s="48"/>
      <c r="G192" s="48"/>
      <c r="H192" s="48"/>
      <c r="I192" s="48"/>
      <c r="J192" s="48"/>
      <c r="K192" s="48">
        <v>859.10827241003938</v>
      </c>
    </row>
    <row r="193" spans="1:11" x14ac:dyDescent="0.25">
      <c r="A193" s="50" t="s">
        <v>1089</v>
      </c>
      <c r="B193" s="48"/>
      <c r="C193" s="48"/>
      <c r="D193" s="48"/>
      <c r="E193" s="48"/>
      <c r="F193" s="48"/>
      <c r="G193" s="48"/>
      <c r="H193" s="48"/>
      <c r="I193" s="48"/>
      <c r="J193" s="48">
        <v>365.90588591458703</v>
      </c>
      <c r="K193" s="48">
        <v>365.90588591458703</v>
      </c>
    </row>
    <row r="194" spans="1:11" x14ac:dyDescent="0.25">
      <c r="A194" s="50" t="s">
        <v>1267</v>
      </c>
      <c r="B194" s="48"/>
      <c r="C194" s="48"/>
      <c r="D194" s="48"/>
      <c r="E194" s="48"/>
      <c r="F194" s="48"/>
      <c r="G194" s="48">
        <v>447.4917752192647</v>
      </c>
      <c r="H194" s="48"/>
      <c r="I194" s="48"/>
      <c r="J194" s="48"/>
      <c r="K194" s="48">
        <v>447.4917752192647</v>
      </c>
    </row>
    <row r="195" spans="1:11" x14ac:dyDescent="0.25">
      <c r="A195" s="50" t="s">
        <v>863</v>
      </c>
      <c r="B195" s="48"/>
      <c r="C195" s="48"/>
      <c r="D195" s="48">
        <v>250.98613615616347</v>
      </c>
      <c r="E195" s="48"/>
      <c r="F195" s="48"/>
      <c r="G195" s="48"/>
      <c r="H195" s="48"/>
      <c r="I195" s="48"/>
      <c r="J195" s="48"/>
      <c r="K195" s="48">
        <v>250.98613615616347</v>
      </c>
    </row>
    <row r="196" spans="1:11" x14ac:dyDescent="0.25">
      <c r="A196" s="50" t="s">
        <v>954</v>
      </c>
      <c r="B196" s="48"/>
      <c r="C196" s="48"/>
      <c r="D196" s="48"/>
      <c r="E196" s="48"/>
      <c r="F196" s="48">
        <v>257.79513830430039</v>
      </c>
      <c r="G196" s="48"/>
      <c r="H196" s="48"/>
      <c r="I196" s="48"/>
      <c r="J196" s="48"/>
      <c r="K196" s="48">
        <v>257.79513830430039</v>
      </c>
    </row>
    <row r="197" spans="1:11" x14ac:dyDescent="0.25">
      <c r="A197" s="50" t="s">
        <v>814</v>
      </c>
      <c r="B197" s="48">
        <v>65.019294448025462</v>
      </c>
      <c r="C197" s="48"/>
      <c r="D197" s="48"/>
      <c r="E197" s="48"/>
      <c r="F197" s="48">
        <v>146.08391170577019</v>
      </c>
      <c r="G197" s="48"/>
      <c r="H197" s="48"/>
      <c r="I197" s="48"/>
      <c r="J197" s="48">
        <v>239.50203441682058</v>
      </c>
      <c r="K197" s="48">
        <v>450.60524057061627</v>
      </c>
    </row>
    <row r="198" spans="1:11" x14ac:dyDescent="0.25">
      <c r="A198" s="50" t="s">
        <v>1212</v>
      </c>
      <c r="B198" s="48"/>
      <c r="C198" s="48"/>
      <c r="D198" s="48"/>
      <c r="E198" s="48"/>
      <c r="F198" s="48"/>
      <c r="G198" s="48"/>
      <c r="H198" s="48"/>
      <c r="I198" s="48">
        <v>43.889873406679129</v>
      </c>
      <c r="J198" s="48"/>
      <c r="K198" s="48">
        <v>43.889873406679129</v>
      </c>
    </row>
    <row r="199" spans="1:11" x14ac:dyDescent="0.25">
      <c r="A199" s="50" t="s">
        <v>932</v>
      </c>
      <c r="B199" s="48"/>
      <c r="C199" s="48"/>
      <c r="D199" s="48"/>
      <c r="E199" s="48">
        <v>180.14411762304883</v>
      </c>
      <c r="F199" s="48"/>
      <c r="G199" s="48"/>
      <c r="H199" s="48"/>
      <c r="I199" s="48"/>
      <c r="J199" s="48">
        <v>73.181177182917395</v>
      </c>
      <c r="K199" s="48">
        <v>253.32529480596622</v>
      </c>
    </row>
    <row r="200" spans="1:11" x14ac:dyDescent="0.25">
      <c r="A200" s="50" t="s">
        <v>983</v>
      </c>
      <c r="B200" s="48"/>
      <c r="C200" s="48"/>
      <c r="D200" s="48"/>
      <c r="E200" s="48"/>
      <c r="F200" s="48">
        <v>111.71122659853016</v>
      </c>
      <c r="G200" s="48"/>
      <c r="H200" s="48"/>
      <c r="I200" s="48"/>
      <c r="J200" s="48"/>
      <c r="K200" s="48">
        <v>111.71122659853016</v>
      </c>
    </row>
    <row r="201" spans="1:11" x14ac:dyDescent="0.25">
      <c r="A201" s="50" t="s">
        <v>933</v>
      </c>
      <c r="B201" s="48"/>
      <c r="C201" s="48"/>
      <c r="D201" s="48"/>
      <c r="E201" s="48">
        <v>171.56582630766559</v>
      </c>
      <c r="F201" s="48"/>
      <c r="G201" s="48"/>
      <c r="H201" s="48"/>
      <c r="I201" s="48"/>
      <c r="J201" s="48">
        <v>212.89069725939612</v>
      </c>
      <c r="K201" s="48">
        <v>384.45652356706171</v>
      </c>
    </row>
    <row r="202" spans="1:11" x14ac:dyDescent="0.25">
      <c r="A202" s="50" t="s">
        <v>751</v>
      </c>
      <c r="B202" s="48"/>
      <c r="C202" s="48"/>
      <c r="D202" s="48"/>
      <c r="E202" s="48">
        <v>437.49285708454721</v>
      </c>
      <c r="F202" s="48"/>
      <c r="G202" s="48"/>
      <c r="H202" s="48"/>
      <c r="I202" s="48"/>
      <c r="J202" s="48">
        <v>372.55872020394321</v>
      </c>
      <c r="K202" s="48">
        <v>810.05157728849042</v>
      </c>
    </row>
    <row r="203" spans="1:11" x14ac:dyDescent="0.25">
      <c r="A203" s="50" t="s">
        <v>836</v>
      </c>
      <c r="B203" s="48"/>
      <c r="C203" s="48"/>
      <c r="D203" s="48">
        <v>432.55057507764337</v>
      </c>
      <c r="E203" s="48"/>
      <c r="F203" s="48"/>
      <c r="G203" s="48"/>
      <c r="H203" s="48"/>
      <c r="I203" s="48"/>
      <c r="J203" s="48"/>
      <c r="K203" s="48">
        <v>432.55057507764337</v>
      </c>
    </row>
    <row r="204" spans="1:11" x14ac:dyDescent="0.25">
      <c r="A204" s="50" t="s">
        <v>779</v>
      </c>
      <c r="B204" s="48">
        <v>526.3466693411583</v>
      </c>
      <c r="C204" s="48"/>
      <c r="D204" s="48">
        <v>117.96833865753906</v>
      </c>
      <c r="E204" s="48"/>
      <c r="F204" s="48"/>
      <c r="G204" s="48"/>
      <c r="H204" s="48">
        <v>476.1885714247619</v>
      </c>
      <c r="I204" s="48"/>
      <c r="J204" s="48"/>
      <c r="K204" s="48">
        <v>1120.5035794234593</v>
      </c>
    </row>
    <row r="205" spans="1:11" x14ac:dyDescent="0.25">
      <c r="A205" s="50" t="s">
        <v>1275</v>
      </c>
      <c r="B205" s="48">
        <v>325.09647224012718</v>
      </c>
      <c r="C205" s="48"/>
      <c r="D205" s="48">
        <v>85.442088904225855</v>
      </c>
      <c r="E205" s="48"/>
      <c r="F205" s="48"/>
      <c r="G205" s="48"/>
      <c r="H205" s="48">
        <v>142.85657142742855</v>
      </c>
      <c r="I205" s="48"/>
      <c r="J205" s="48"/>
      <c r="K205" s="48">
        <v>553.39513257178157</v>
      </c>
    </row>
    <row r="206" spans="1:11" x14ac:dyDescent="0.25">
      <c r="A206" s="50" t="s">
        <v>897</v>
      </c>
      <c r="B206" s="48"/>
      <c r="C206" s="48"/>
      <c r="D206" s="48"/>
      <c r="E206" s="48">
        <v>386.02310919224755</v>
      </c>
      <c r="F206" s="48"/>
      <c r="G206" s="48"/>
      <c r="H206" s="48"/>
      <c r="I206" s="48"/>
      <c r="J206" s="48"/>
      <c r="K206" s="48">
        <v>386.02310919224755</v>
      </c>
    </row>
    <row r="207" spans="1:11" x14ac:dyDescent="0.25">
      <c r="A207" s="50" t="s">
        <v>846</v>
      </c>
      <c r="B207" s="48"/>
      <c r="C207" s="48"/>
      <c r="D207" s="48">
        <v>373.80913895598803</v>
      </c>
      <c r="E207" s="48"/>
      <c r="F207" s="48"/>
      <c r="G207" s="48">
        <v>727.17413473130512</v>
      </c>
      <c r="H207" s="48"/>
      <c r="I207" s="48"/>
      <c r="J207" s="48"/>
      <c r="K207" s="48">
        <v>1100.9832736872931</v>
      </c>
    </row>
    <row r="208" spans="1:11" x14ac:dyDescent="0.25">
      <c r="A208" s="50" t="s">
        <v>1196</v>
      </c>
      <c r="B208" s="48"/>
      <c r="C208" s="48"/>
      <c r="D208" s="48"/>
      <c r="E208" s="48"/>
      <c r="F208" s="48"/>
      <c r="G208" s="48"/>
      <c r="H208" s="48"/>
      <c r="I208" s="48">
        <v>373.06392395677278</v>
      </c>
      <c r="J208" s="48"/>
      <c r="K208" s="48">
        <v>373.06392395677278</v>
      </c>
    </row>
    <row r="209" spans="1:11" x14ac:dyDescent="0.25">
      <c r="A209" s="50" t="s">
        <v>991</v>
      </c>
      <c r="B209" s="48"/>
      <c r="C209" s="48"/>
      <c r="D209" s="48"/>
      <c r="E209" s="48"/>
      <c r="F209" s="48">
        <v>42.965856384050049</v>
      </c>
      <c r="G209" s="48"/>
      <c r="H209" s="48"/>
      <c r="I209" s="48"/>
      <c r="J209" s="48"/>
      <c r="K209" s="48">
        <v>42.965856384050049</v>
      </c>
    </row>
    <row r="210" spans="1:11" x14ac:dyDescent="0.25">
      <c r="A210" s="50" t="s">
        <v>1120</v>
      </c>
      <c r="B210" s="48"/>
      <c r="C210" s="48"/>
      <c r="D210" s="48"/>
      <c r="E210" s="48"/>
      <c r="F210" s="48"/>
      <c r="G210" s="48"/>
      <c r="H210" s="48"/>
      <c r="I210" s="48"/>
      <c r="J210" s="48">
        <v>79.834011472273545</v>
      </c>
      <c r="K210" s="48">
        <v>79.834011472273545</v>
      </c>
    </row>
    <row r="211" spans="1:11" x14ac:dyDescent="0.25">
      <c r="A211" s="50" t="s">
        <v>920</v>
      </c>
      <c r="B211" s="48"/>
      <c r="C211" s="48"/>
      <c r="D211" s="48"/>
      <c r="E211" s="48">
        <v>129.62751321023623</v>
      </c>
      <c r="F211" s="48"/>
      <c r="G211" s="48"/>
      <c r="H211" s="48"/>
      <c r="I211" s="48"/>
      <c r="J211" s="48"/>
      <c r="K211" s="48">
        <v>129.62751321023623</v>
      </c>
    </row>
    <row r="212" spans="1:11" x14ac:dyDescent="0.25">
      <c r="A212" s="50" t="s">
        <v>885</v>
      </c>
      <c r="B212" s="48">
        <v>368.44266853881078</v>
      </c>
      <c r="C212" s="48"/>
      <c r="D212" s="48">
        <v>90.782219460739981</v>
      </c>
      <c r="E212" s="48"/>
      <c r="F212" s="48"/>
      <c r="G212" s="48"/>
      <c r="H212" s="48"/>
      <c r="I212" s="48"/>
      <c r="J212" s="48"/>
      <c r="K212" s="48">
        <v>459.22488799955079</v>
      </c>
    </row>
    <row r="213" spans="1:11" x14ac:dyDescent="0.25">
      <c r="A213" s="50" t="s">
        <v>1194</v>
      </c>
      <c r="B213" s="48"/>
      <c r="C213" s="48"/>
      <c r="D213" s="48"/>
      <c r="E213" s="48"/>
      <c r="F213" s="48"/>
      <c r="G213" s="48"/>
      <c r="H213" s="48"/>
      <c r="I213" s="48">
        <v>427.9262657151217</v>
      </c>
      <c r="J213" s="48"/>
      <c r="K213" s="48">
        <v>427.9262657151217</v>
      </c>
    </row>
    <row r="214" spans="1:11" x14ac:dyDescent="0.25">
      <c r="A214" s="50" t="s">
        <v>899</v>
      </c>
      <c r="B214" s="48"/>
      <c r="C214" s="48"/>
      <c r="D214" s="48"/>
      <c r="E214" s="48">
        <v>307.86534387431101</v>
      </c>
      <c r="F214" s="48"/>
      <c r="G214" s="48"/>
      <c r="H214" s="48"/>
      <c r="I214" s="48"/>
      <c r="J214" s="48"/>
      <c r="K214" s="48">
        <v>307.86534387431101</v>
      </c>
    </row>
    <row r="215" spans="1:11" x14ac:dyDescent="0.25">
      <c r="A215" s="50" t="s">
        <v>757</v>
      </c>
      <c r="B215" s="48"/>
      <c r="C215" s="48"/>
      <c r="D215" s="48"/>
      <c r="E215" s="48"/>
      <c r="F215" s="48"/>
      <c r="G215" s="48"/>
      <c r="H215" s="48"/>
      <c r="I215" s="48"/>
      <c r="J215" s="48">
        <v>272.25444937980467</v>
      </c>
      <c r="K215" s="48">
        <v>272.25444937980467</v>
      </c>
    </row>
    <row r="216" spans="1:11" x14ac:dyDescent="0.25">
      <c r="A216" s="50" t="s">
        <v>968</v>
      </c>
      <c r="B216" s="48"/>
      <c r="C216" s="48"/>
      <c r="D216" s="48"/>
      <c r="E216" s="48"/>
      <c r="F216" s="48">
        <v>180.45659681301024</v>
      </c>
      <c r="G216" s="48"/>
      <c r="H216" s="48"/>
      <c r="I216" s="48"/>
      <c r="J216" s="48"/>
      <c r="K216" s="48">
        <v>180.45659681301024</v>
      </c>
    </row>
    <row r="217" spans="1:11" x14ac:dyDescent="0.25">
      <c r="A217" s="50" t="s">
        <v>1117</v>
      </c>
      <c r="B217" s="48"/>
      <c r="C217" s="48"/>
      <c r="D217" s="48"/>
      <c r="E217" s="48"/>
      <c r="F217" s="48"/>
      <c r="G217" s="48"/>
      <c r="H217" s="48"/>
      <c r="I217" s="48"/>
      <c r="J217" s="48">
        <v>106.44534862969805</v>
      </c>
      <c r="K217" s="48">
        <v>106.44534862969805</v>
      </c>
    </row>
    <row r="218" spans="1:11" x14ac:dyDescent="0.25">
      <c r="A218" s="50" t="s">
        <v>787</v>
      </c>
      <c r="B218" s="48">
        <v>715.21223892827982</v>
      </c>
      <c r="C218" s="48"/>
      <c r="D218" s="48"/>
      <c r="E218" s="48"/>
      <c r="F218" s="48"/>
      <c r="G218" s="48"/>
      <c r="H218" s="48"/>
      <c r="I218" s="48"/>
      <c r="J218" s="48"/>
      <c r="K218" s="48">
        <v>715.21223892827982</v>
      </c>
    </row>
    <row r="219" spans="1:11" x14ac:dyDescent="0.25">
      <c r="A219" s="50" t="s">
        <v>827</v>
      </c>
      <c r="B219" s="48"/>
      <c r="C219" s="48">
        <v>640.06249694854012</v>
      </c>
      <c r="D219" s="48"/>
      <c r="E219" s="48"/>
      <c r="F219" s="48"/>
      <c r="G219" s="48"/>
      <c r="H219" s="48"/>
      <c r="I219" s="48"/>
      <c r="J219" s="48"/>
      <c r="K219" s="48">
        <v>640.06249694854012</v>
      </c>
    </row>
    <row r="220" spans="1:11" x14ac:dyDescent="0.25">
      <c r="A220" s="50" t="s">
        <v>900</v>
      </c>
      <c r="B220" s="48"/>
      <c r="C220" s="48"/>
      <c r="D220" s="48"/>
      <c r="E220" s="48">
        <v>368.86652656148095</v>
      </c>
      <c r="F220" s="48"/>
      <c r="G220" s="48"/>
      <c r="H220" s="48"/>
      <c r="I220" s="48"/>
      <c r="J220" s="48"/>
      <c r="K220" s="48">
        <v>368.86652656148095</v>
      </c>
    </row>
    <row r="221" spans="1:11" x14ac:dyDescent="0.25">
      <c r="A221" s="50" t="s">
        <v>1193</v>
      </c>
      <c r="B221" s="48"/>
      <c r="C221" s="48"/>
      <c r="D221" s="48"/>
      <c r="E221" s="48"/>
      <c r="F221" s="48"/>
      <c r="G221" s="48"/>
      <c r="H221" s="48"/>
      <c r="I221" s="48">
        <v>438.89873406679146</v>
      </c>
      <c r="J221" s="48"/>
      <c r="K221" s="48">
        <v>438.89873406679146</v>
      </c>
    </row>
    <row r="222" spans="1:11" x14ac:dyDescent="0.25">
      <c r="A222" s="50" t="s">
        <v>937</v>
      </c>
      <c r="B222" s="48"/>
      <c r="C222" s="48"/>
      <c r="D222" s="48"/>
      <c r="E222" s="48">
        <v>128.67436973074916</v>
      </c>
      <c r="F222" s="48"/>
      <c r="G222" s="48"/>
      <c r="H222" s="48"/>
      <c r="I222" s="48"/>
      <c r="J222" s="48"/>
      <c r="K222" s="48">
        <v>128.67436973074916</v>
      </c>
    </row>
    <row r="223" spans="1:11" x14ac:dyDescent="0.25">
      <c r="A223" s="50" t="s">
        <v>1145</v>
      </c>
      <c r="B223" s="48"/>
      <c r="C223" s="48"/>
      <c r="D223" s="48"/>
      <c r="E223" s="48"/>
      <c r="F223" s="48"/>
      <c r="G223" s="48"/>
      <c r="H223" s="48"/>
      <c r="I223" s="48">
        <v>427.9262657151217</v>
      </c>
      <c r="J223" s="48"/>
      <c r="K223" s="48">
        <v>427.9262657151217</v>
      </c>
    </row>
    <row r="224" spans="1:11" x14ac:dyDescent="0.25">
      <c r="A224" s="50" t="s">
        <v>777</v>
      </c>
      <c r="B224" s="48">
        <v>631.61600320938999</v>
      </c>
      <c r="C224" s="48"/>
      <c r="D224" s="48"/>
      <c r="E224" s="48"/>
      <c r="F224" s="48"/>
      <c r="G224" s="48"/>
      <c r="H224" s="48"/>
      <c r="I224" s="48"/>
      <c r="J224" s="48"/>
      <c r="K224" s="48">
        <v>631.61600320938999</v>
      </c>
    </row>
    <row r="225" spans="1:11" x14ac:dyDescent="0.25">
      <c r="A225" s="50" t="s">
        <v>843</v>
      </c>
      <c r="B225" s="48"/>
      <c r="C225" s="48"/>
      <c r="D225" s="48">
        <v>395.16966118204454</v>
      </c>
      <c r="E225" s="48"/>
      <c r="F225" s="48"/>
      <c r="G225" s="48"/>
      <c r="H225" s="48"/>
      <c r="I225" s="48">
        <v>482.78860747347062</v>
      </c>
      <c r="J225" s="48"/>
      <c r="K225" s="48">
        <v>877.95826865551521</v>
      </c>
    </row>
    <row r="226" spans="1:11" x14ac:dyDescent="0.25">
      <c r="A226" s="50" t="s">
        <v>830</v>
      </c>
      <c r="B226" s="48"/>
      <c r="C226" s="48">
        <v>512.04999755883205</v>
      </c>
      <c r="D226" s="48"/>
      <c r="E226" s="48">
        <v>145.83095236151578</v>
      </c>
      <c r="F226" s="48"/>
      <c r="G226" s="48"/>
      <c r="H226" s="48"/>
      <c r="I226" s="48"/>
      <c r="J226" s="48"/>
      <c r="K226" s="48">
        <v>657.8809499203478</v>
      </c>
    </row>
    <row r="227" spans="1:11" x14ac:dyDescent="0.25">
      <c r="A227" s="50" t="s">
        <v>855</v>
      </c>
      <c r="B227" s="48"/>
      <c r="C227" s="48"/>
      <c r="D227" s="48">
        <v>293.70718060827636</v>
      </c>
      <c r="E227" s="48"/>
      <c r="F227" s="48"/>
      <c r="G227" s="48"/>
      <c r="H227" s="48"/>
      <c r="I227" s="48"/>
      <c r="J227" s="48">
        <v>319.33604588909418</v>
      </c>
      <c r="K227" s="48">
        <v>613.0432264973706</v>
      </c>
    </row>
    <row r="228" spans="1:11" x14ac:dyDescent="0.25">
      <c r="A228" s="50" t="s">
        <v>853</v>
      </c>
      <c r="B228" s="48"/>
      <c r="C228" s="48"/>
      <c r="D228" s="48">
        <v>309.72757227781869</v>
      </c>
      <c r="E228" s="48"/>
      <c r="F228" s="48"/>
      <c r="G228" s="48"/>
      <c r="H228" s="48"/>
      <c r="I228" s="48"/>
      <c r="J228" s="48"/>
      <c r="K228" s="48">
        <v>309.72757227781869</v>
      </c>
    </row>
    <row r="229" spans="1:11" x14ac:dyDescent="0.25">
      <c r="A229" s="50" t="s">
        <v>1273</v>
      </c>
      <c r="B229" s="48"/>
      <c r="C229" s="48"/>
      <c r="D229" s="48">
        <v>331.0880945038752</v>
      </c>
      <c r="E229" s="48"/>
      <c r="F229" s="48"/>
      <c r="G229" s="48"/>
      <c r="H229" s="48"/>
      <c r="I229" s="48"/>
      <c r="J229" s="48"/>
      <c r="K229" s="48">
        <v>331.0880945038752</v>
      </c>
    </row>
    <row r="230" spans="1:11" x14ac:dyDescent="0.25">
      <c r="A230" s="50" t="s">
        <v>910</v>
      </c>
      <c r="B230" s="48"/>
      <c r="C230" s="48"/>
      <c r="D230" s="48"/>
      <c r="E230" s="48">
        <v>325.97506998456458</v>
      </c>
      <c r="F230" s="48"/>
      <c r="G230" s="48"/>
      <c r="H230" s="48"/>
      <c r="I230" s="48"/>
      <c r="J230" s="48"/>
      <c r="K230" s="48">
        <v>325.97506998456458</v>
      </c>
    </row>
    <row r="231" spans="1:11" x14ac:dyDescent="0.25">
      <c r="A231" s="50" t="s">
        <v>1128</v>
      </c>
      <c r="B231" s="48"/>
      <c r="C231" s="48"/>
      <c r="D231" s="48"/>
      <c r="E231" s="48"/>
      <c r="F231" s="48"/>
      <c r="G231" s="48"/>
      <c r="H231" s="48"/>
      <c r="I231" s="48"/>
      <c r="J231" s="48">
        <v>6.652834289356151</v>
      </c>
      <c r="K231" s="48">
        <v>6.652834289356151</v>
      </c>
    </row>
    <row r="232" spans="1:11" x14ac:dyDescent="0.25">
      <c r="A232" s="50" t="s">
        <v>755</v>
      </c>
      <c r="B232" s="48"/>
      <c r="C232" s="48"/>
      <c r="D232" s="48"/>
      <c r="E232" s="48"/>
      <c r="F232" s="48"/>
      <c r="G232" s="48"/>
      <c r="H232" s="48"/>
      <c r="I232" s="48"/>
      <c r="J232" s="48">
        <v>300.91281247241568</v>
      </c>
      <c r="K232" s="48">
        <v>300.91281247241568</v>
      </c>
    </row>
    <row r="233" spans="1:11" x14ac:dyDescent="0.25">
      <c r="A233" s="50" t="s">
        <v>971</v>
      </c>
      <c r="B233" s="48"/>
      <c r="C233" s="48"/>
      <c r="D233" s="48"/>
      <c r="E233" s="48"/>
      <c r="F233" s="48">
        <v>171.86342553620022</v>
      </c>
      <c r="G233" s="48"/>
      <c r="H233" s="48"/>
      <c r="I233" s="48"/>
      <c r="J233" s="48"/>
      <c r="K233" s="48">
        <v>171.86342553620022</v>
      </c>
    </row>
    <row r="234" spans="1:11" x14ac:dyDescent="0.25">
      <c r="A234" s="50" t="s">
        <v>934</v>
      </c>
      <c r="B234" s="48"/>
      <c r="C234" s="48"/>
      <c r="D234" s="48"/>
      <c r="E234" s="48">
        <v>162.98753499228229</v>
      </c>
      <c r="F234" s="48"/>
      <c r="G234" s="48"/>
      <c r="H234" s="48"/>
      <c r="I234" s="48"/>
      <c r="J234" s="48"/>
      <c r="K234" s="48">
        <v>162.98753499228229</v>
      </c>
    </row>
    <row r="235" spans="1:11" x14ac:dyDescent="0.25">
      <c r="A235" s="50" t="s">
        <v>925</v>
      </c>
      <c r="B235" s="48"/>
      <c r="C235" s="48"/>
      <c r="D235" s="48"/>
      <c r="E235" s="48">
        <v>81.017195756397626</v>
      </c>
      <c r="F235" s="48"/>
      <c r="G235" s="48"/>
      <c r="H235" s="48"/>
      <c r="I235" s="48"/>
      <c r="J235" s="48"/>
      <c r="K235" s="48">
        <v>81.017195756397626</v>
      </c>
    </row>
    <row r="236" spans="1:11" x14ac:dyDescent="0.25">
      <c r="A236" s="50" t="s">
        <v>985</v>
      </c>
      <c r="B236" s="48"/>
      <c r="C236" s="48"/>
      <c r="D236" s="48"/>
      <c r="E236" s="48"/>
      <c r="F236" s="48">
        <v>94.524884044910124</v>
      </c>
      <c r="G236" s="48"/>
      <c r="H236" s="48"/>
      <c r="I236" s="48"/>
      <c r="J236" s="48"/>
      <c r="K236" s="48">
        <v>94.524884044910124</v>
      </c>
    </row>
    <row r="237" spans="1:11" x14ac:dyDescent="0.25">
      <c r="A237" s="50" t="s">
        <v>945</v>
      </c>
      <c r="B237" s="48"/>
      <c r="C237" s="48"/>
      <c r="D237" s="48"/>
      <c r="E237" s="48"/>
      <c r="F237" s="48">
        <v>309.3541659651604</v>
      </c>
      <c r="G237" s="48"/>
      <c r="H237" s="48"/>
      <c r="I237" s="48"/>
      <c r="J237" s="48"/>
      <c r="K237" s="48">
        <v>309.3541659651604</v>
      </c>
    </row>
    <row r="238" spans="1:11" x14ac:dyDescent="0.25">
      <c r="A238" s="50" t="s">
        <v>811</v>
      </c>
      <c r="B238" s="48">
        <v>130.03858889605092</v>
      </c>
      <c r="C238" s="48"/>
      <c r="D238" s="48"/>
      <c r="E238" s="48">
        <v>291.66190472303145</v>
      </c>
      <c r="F238" s="48"/>
      <c r="G238" s="48"/>
      <c r="H238" s="48"/>
      <c r="I238" s="48">
        <v>241.39430373673534</v>
      </c>
      <c r="J238" s="48"/>
      <c r="K238" s="48">
        <v>663.09479735581772</v>
      </c>
    </row>
    <row r="239" spans="1:11" x14ac:dyDescent="0.25">
      <c r="A239" s="50" t="s">
        <v>817</v>
      </c>
      <c r="B239" s="48"/>
      <c r="C239" s="48">
        <v>1066.7708282475669</v>
      </c>
      <c r="D239" s="48"/>
      <c r="E239" s="48"/>
      <c r="F239" s="48"/>
      <c r="G239" s="48"/>
      <c r="H239" s="48"/>
      <c r="I239" s="48"/>
      <c r="J239" s="48"/>
      <c r="K239" s="48">
        <v>1066.7708282475669</v>
      </c>
    </row>
    <row r="240" spans="1:11" x14ac:dyDescent="0.25">
      <c r="A240" s="50" t="s">
        <v>872</v>
      </c>
      <c r="B240" s="48"/>
      <c r="C240" s="48"/>
      <c r="D240" s="48">
        <v>181.5644389214799</v>
      </c>
      <c r="E240" s="48"/>
      <c r="F240" s="48"/>
      <c r="G240" s="48"/>
      <c r="H240" s="48"/>
      <c r="I240" s="48"/>
      <c r="J240" s="48"/>
      <c r="K240" s="48">
        <v>181.5644389214799</v>
      </c>
    </row>
    <row r="241" spans="1:11" x14ac:dyDescent="0.25">
      <c r="A241" s="50" t="s">
        <v>822</v>
      </c>
      <c r="B241" s="48"/>
      <c r="C241" s="48">
        <v>853.41666259805356</v>
      </c>
      <c r="D241" s="48">
        <v>202.92496114753638</v>
      </c>
      <c r="E241" s="48"/>
      <c r="F241" s="48"/>
      <c r="G241" s="48"/>
      <c r="H241" s="48"/>
      <c r="I241" s="48"/>
      <c r="J241" s="48"/>
      <c r="K241" s="48">
        <v>1056.3416237455899</v>
      </c>
    </row>
    <row r="242" spans="1:11" x14ac:dyDescent="0.25">
      <c r="A242" s="50" t="s">
        <v>759</v>
      </c>
      <c r="B242" s="48"/>
      <c r="C242" s="48"/>
      <c r="D242" s="48"/>
      <c r="E242" s="48"/>
      <c r="F242" s="48">
        <v>244.90538138908531</v>
      </c>
      <c r="G242" s="48"/>
      <c r="H242" s="48"/>
      <c r="I242" s="48"/>
      <c r="J242" s="48">
        <v>229.26690474088809</v>
      </c>
      <c r="K242" s="48">
        <v>474.17228612997337</v>
      </c>
    </row>
    <row r="243" spans="1:11" x14ac:dyDescent="0.25">
      <c r="A243" s="50" t="s">
        <v>856</v>
      </c>
      <c r="B243" s="48"/>
      <c r="C243" s="48"/>
      <c r="D243" s="48">
        <v>288.36705005176225</v>
      </c>
      <c r="E243" s="48"/>
      <c r="F243" s="48"/>
      <c r="G243" s="48"/>
      <c r="H243" s="48">
        <v>535.71214285285714</v>
      </c>
      <c r="I243" s="48"/>
      <c r="J243" s="48"/>
      <c r="K243" s="48">
        <v>824.07919290461939</v>
      </c>
    </row>
    <row r="244" spans="1:11" x14ac:dyDescent="0.25">
      <c r="A244" s="50" t="s">
        <v>956</v>
      </c>
      <c r="B244" s="48"/>
      <c r="C244" s="48"/>
      <c r="D244" s="48"/>
      <c r="E244" s="48"/>
      <c r="F244" s="48">
        <v>240.60879575068029</v>
      </c>
      <c r="G244" s="48"/>
      <c r="H244" s="48"/>
      <c r="I244" s="48"/>
      <c r="J244" s="48"/>
      <c r="K244" s="48">
        <v>240.60879575068029</v>
      </c>
    </row>
    <row r="245" spans="1:11" x14ac:dyDescent="0.25">
      <c r="A245" s="50" t="s">
        <v>799</v>
      </c>
      <c r="B245" s="48">
        <v>433.46196298683623</v>
      </c>
      <c r="C245" s="48"/>
      <c r="D245" s="48"/>
      <c r="E245" s="48"/>
      <c r="F245" s="48"/>
      <c r="G245" s="48"/>
      <c r="H245" s="48"/>
      <c r="I245" s="48"/>
      <c r="J245" s="48"/>
      <c r="K245" s="48">
        <v>433.46196298683623</v>
      </c>
    </row>
    <row r="246" spans="1:11" x14ac:dyDescent="0.25">
      <c r="A246" s="50" t="s">
        <v>929</v>
      </c>
      <c r="B246" s="48"/>
      <c r="C246" s="48"/>
      <c r="D246" s="48"/>
      <c r="E246" s="48">
        <v>205.87899156919866</v>
      </c>
      <c r="F246" s="48"/>
      <c r="G246" s="48"/>
      <c r="H246" s="48"/>
      <c r="I246" s="48"/>
      <c r="J246" s="48"/>
      <c r="K246" s="48">
        <v>205.87899156919866</v>
      </c>
    </row>
    <row r="247" spans="1:11" x14ac:dyDescent="0.25">
      <c r="A247" s="50" t="s">
        <v>902</v>
      </c>
      <c r="B247" s="48"/>
      <c r="C247" s="48"/>
      <c r="D247" s="48"/>
      <c r="E247" s="48">
        <v>360.28823524609766</v>
      </c>
      <c r="F247" s="48"/>
      <c r="G247" s="48"/>
      <c r="H247" s="48"/>
      <c r="I247" s="48"/>
      <c r="J247" s="48"/>
      <c r="K247" s="48">
        <v>360.28823524609766</v>
      </c>
    </row>
    <row r="248" spans="1:11" x14ac:dyDescent="0.25">
      <c r="A248" s="50" t="s">
        <v>894</v>
      </c>
      <c r="B248" s="48"/>
      <c r="C248" s="48"/>
      <c r="D248" s="48"/>
      <c r="E248" s="48">
        <v>372.67910047942911</v>
      </c>
      <c r="F248" s="48"/>
      <c r="G248" s="48"/>
      <c r="H248" s="48"/>
      <c r="I248" s="48"/>
      <c r="J248" s="48"/>
      <c r="K248" s="48">
        <v>372.67910047942911</v>
      </c>
    </row>
    <row r="249" spans="1:11" x14ac:dyDescent="0.25">
      <c r="A249" s="50" t="s">
        <v>1263</v>
      </c>
      <c r="B249" s="48"/>
      <c r="C249" s="48"/>
      <c r="D249" s="48"/>
      <c r="E249" s="48"/>
      <c r="F249" s="48"/>
      <c r="G249" s="48">
        <v>783.11060663371313</v>
      </c>
      <c r="H249" s="48"/>
      <c r="I249" s="48"/>
      <c r="J249" s="48"/>
      <c r="K249" s="48">
        <v>783.11060663371313</v>
      </c>
    </row>
    <row r="250" spans="1:11" x14ac:dyDescent="0.25">
      <c r="A250" s="50" t="s">
        <v>1203</v>
      </c>
      <c r="B250" s="48"/>
      <c r="C250" s="48"/>
      <c r="D250" s="48"/>
      <c r="E250" s="48"/>
      <c r="F250" s="48"/>
      <c r="G250" s="48"/>
      <c r="H250" s="48"/>
      <c r="I250" s="48">
        <v>164.58702527504684</v>
      </c>
      <c r="J250" s="48"/>
      <c r="K250" s="48">
        <v>164.58702527504684</v>
      </c>
    </row>
    <row r="251" spans="1:11" x14ac:dyDescent="0.25">
      <c r="A251" s="50" t="s">
        <v>780</v>
      </c>
      <c r="B251" s="48">
        <v>473.71200240704235</v>
      </c>
      <c r="C251" s="48"/>
      <c r="D251" s="48"/>
      <c r="E251" s="48"/>
      <c r="F251" s="48"/>
      <c r="G251" s="48"/>
      <c r="H251" s="48"/>
      <c r="I251" s="48"/>
      <c r="J251" s="48"/>
      <c r="K251" s="48">
        <v>473.71200240704235</v>
      </c>
    </row>
    <row r="252" spans="1:11" x14ac:dyDescent="0.25">
      <c r="A252" s="50" t="s">
        <v>794</v>
      </c>
      <c r="B252" s="48">
        <v>541.82745373354533</v>
      </c>
      <c r="C252" s="48"/>
      <c r="D252" s="48"/>
      <c r="E252" s="48"/>
      <c r="F252" s="48"/>
      <c r="G252" s="48"/>
      <c r="H252" s="48"/>
      <c r="I252" s="48"/>
      <c r="J252" s="48"/>
      <c r="K252" s="48">
        <v>541.82745373354533</v>
      </c>
    </row>
    <row r="253" spans="1:11" x14ac:dyDescent="0.25">
      <c r="A253" s="50" t="s">
        <v>1116</v>
      </c>
      <c r="B253" s="48"/>
      <c r="C253" s="48"/>
      <c r="D253" s="48"/>
      <c r="E253" s="48"/>
      <c r="F253" s="48"/>
      <c r="G253" s="48"/>
      <c r="H253" s="48"/>
      <c r="I253" s="48"/>
      <c r="J253" s="48">
        <v>113.0981829190542</v>
      </c>
      <c r="K253" s="48">
        <v>113.0981829190542</v>
      </c>
    </row>
    <row r="254" spans="1:11" x14ac:dyDescent="0.25">
      <c r="A254" s="50" t="s">
        <v>923</v>
      </c>
      <c r="B254" s="48"/>
      <c r="C254" s="48"/>
      <c r="D254" s="48"/>
      <c r="E254" s="48">
        <v>257.34873946149838</v>
      </c>
      <c r="F254" s="48"/>
      <c r="G254" s="48"/>
      <c r="H254" s="48"/>
      <c r="I254" s="48"/>
      <c r="J254" s="48"/>
      <c r="K254" s="48">
        <v>257.34873946149838</v>
      </c>
    </row>
    <row r="255" spans="1:11" x14ac:dyDescent="0.25">
      <c r="A255" s="50" t="s">
        <v>1114</v>
      </c>
      <c r="B255" s="48"/>
      <c r="C255" s="48"/>
      <c r="D255" s="48"/>
      <c r="E255" s="48"/>
      <c r="F255" s="48"/>
      <c r="G255" s="48"/>
      <c r="H255" s="48"/>
      <c r="I255" s="48"/>
      <c r="J255" s="48">
        <v>126.40385149776644</v>
      </c>
      <c r="K255" s="48">
        <v>126.40385149776644</v>
      </c>
    </row>
    <row r="256" spans="1:11" x14ac:dyDescent="0.25">
      <c r="A256" s="50" t="s">
        <v>990</v>
      </c>
      <c r="B256" s="48"/>
      <c r="C256" s="48"/>
      <c r="D256" s="48"/>
      <c r="E256" s="48"/>
      <c r="F256" s="48">
        <v>51.559027660860039</v>
      </c>
      <c r="G256" s="48"/>
      <c r="H256" s="48"/>
      <c r="I256" s="48"/>
      <c r="J256" s="48"/>
      <c r="K256" s="48">
        <v>51.559027660860039</v>
      </c>
    </row>
    <row r="257" spans="1:11" x14ac:dyDescent="0.25">
      <c r="A257" s="50" t="s">
        <v>916</v>
      </c>
      <c r="B257" s="48"/>
      <c r="C257" s="48"/>
      <c r="D257" s="48"/>
      <c r="E257" s="48">
        <v>300.24019603841475</v>
      </c>
      <c r="F257" s="48"/>
      <c r="G257" s="48"/>
      <c r="H257" s="48"/>
      <c r="I257" s="48"/>
      <c r="J257" s="48"/>
      <c r="K257" s="48">
        <v>300.24019603841475</v>
      </c>
    </row>
    <row r="258" spans="1:11" x14ac:dyDescent="0.25">
      <c r="A258" s="50" t="s">
        <v>1213</v>
      </c>
      <c r="B258" s="48"/>
      <c r="C258" s="48"/>
      <c r="D258" s="48"/>
      <c r="E258" s="48"/>
      <c r="F258" s="48"/>
      <c r="G258" s="48"/>
      <c r="H258" s="48"/>
      <c r="I258" s="48">
        <v>32.917405055009382</v>
      </c>
      <c r="J258" s="48"/>
      <c r="K258" s="48">
        <v>32.917405055009382</v>
      </c>
    </row>
    <row r="259" spans="1:11" x14ac:dyDescent="0.25">
      <c r="A259" s="50" t="s">
        <v>861</v>
      </c>
      <c r="B259" s="48"/>
      <c r="C259" s="48"/>
      <c r="D259" s="48">
        <v>261.66639726919169</v>
      </c>
      <c r="E259" s="48"/>
      <c r="F259" s="48"/>
      <c r="G259" s="48"/>
      <c r="H259" s="48"/>
      <c r="I259" s="48"/>
      <c r="J259" s="48"/>
      <c r="K259" s="48">
        <v>261.66639726919169</v>
      </c>
    </row>
    <row r="260" spans="1:11" x14ac:dyDescent="0.25">
      <c r="A260" s="50" t="s">
        <v>871</v>
      </c>
      <c r="B260" s="48"/>
      <c r="C260" s="48"/>
      <c r="D260" s="48">
        <v>186.90456947799407</v>
      </c>
      <c r="E260" s="48"/>
      <c r="F260" s="48"/>
      <c r="G260" s="48"/>
      <c r="H260" s="48"/>
      <c r="I260" s="48"/>
      <c r="J260" s="48"/>
      <c r="K260" s="48">
        <v>186.90456947799407</v>
      </c>
    </row>
    <row r="261" spans="1:11" x14ac:dyDescent="0.25">
      <c r="A261" s="50" t="s">
        <v>961</v>
      </c>
      <c r="B261" s="48"/>
      <c r="C261" s="48"/>
      <c r="D261" s="48"/>
      <c r="E261" s="48"/>
      <c r="F261" s="48">
        <v>167.56683989779523</v>
      </c>
      <c r="G261" s="48"/>
      <c r="H261" s="48"/>
      <c r="I261" s="48"/>
      <c r="J261" s="48"/>
      <c r="K261" s="48">
        <v>167.56683989779523</v>
      </c>
    </row>
    <row r="262" spans="1:11" x14ac:dyDescent="0.25">
      <c r="A262" s="50" t="s">
        <v>823</v>
      </c>
      <c r="B262" s="48"/>
      <c r="C262" s="48">
        <v>810.74582946815087</v>
      </c>
      <c r="D262" s="48">
        <v>315.06770283433281</v>
      </c>
      <c r="E262" s="48"/>
      <c r="F262" s="48"/>
      <c r="G262" s="48"/>
      <c r="H262" s="48"/>
      <c r="I262" s="48"/>
      <c r="J262" s="48">
        <v>312.68321159973806</v>
      </c>
      <c r="K262" s="48">
        <v>1438.4967439022219</v>
      </c>
    </row>
    <row r="263" spans="1:11" x14ac:dyDescent="0.25">
      <c r="A263" s="50" t="s">
        <v>837</v>
      </c>
      <c r="B263" s="48"/>
      <c r="C263" s="48"/>
      <c r="D263" s="48">
        <v>427.21044452112926</v>
      </c>
      <c r="E263" s="48"/>
      <c r="F263" s="48"/>
      <c r="G263" s="48"/>
      <c r="H263" s="48"/>
      <c r="I263" s="48"/>
      <c r="J263" s="48"/>
      <c r="K263" s="48">
        <v>427.21044452112926</v>
      </c>
    </row>
    <row r="264" spans="1:11" x14ac:dyDescent="0.25">
      <c r="A264" s="50" t="s">
        <v>789</v>
      </c>
      <c r="B264" s="48">
        <v>671.86604262959611</v>
      </c>
      <c r="C264" s="48"/>
      <c r="D264" s="48"/>
      <c r="E264" s="48">
        <v>394.60140050763079</v>
      </c>
      <c r="F264" s="48"/>
      <c r="G264" s="48"/>
      <c r="H264" s="48"/>
      <c r="I264" s="48"/>
      <c r="J264" s="48"/>
      <c r="K264" s="48">
        <v>1066.4674431372268</v>
      </c>
    </row>
    <row r="265" spans="1:11" x14ac:dyDescent="0.25">
      <c r="A265" s="50" t="s">
        <v>898</v>
      </c>
      <c r="B265" s="48"/>
      <c r="C265" s="48"/>
      <c r="D265" s="48"/>
      <c r="E265" s="48">
        <v>324.06878302559051</v>
      </c>
      <c r="F265" s="48"/>
      <c r="G265" s="48"/>
      <c r="H265" s="48"/>
      <c r="I265" s="48"/>
      <c r="J265" s="48"/>
      <c r="K265" s="48">
        <v>324.06878302559051</v>
      </c>
    </row>
    <row r="266" spans="1:11" x14ac:dyDescent="0.25">
      <c r="A266" s="50" t="s">
        <v>1146</v>
      </c>
      <c r="B266" s="48"/>
      <c r="C266" s="48"/>
      <c r="D266" s="48"/>
      <c r="E266" s="48"/>
      <c r="F266" s="48"/>
      <c r="G266" s="48"/>
      <c r="H266" s="48"/>
      <c r="I266" s="48">
        <v>329.17405055009363</v>
      </c>
      <c r="J266" s="48"/>
      <c r="K266" s="48">
        <v>329.17405055009363</v>
      </c>
    </row>
    <row r="267" spans="1:11" x14ac:dyDescent="0.25">
      <c r="A267" s="50" t="s">
        <v>918</v>
      </c>
      <c r="B267" s="48"/>
      <c r="C267" s="48"/>
      <c r="D267" s="48"/>
      <c r="E267" s="48">
        <v>145.83095236151578</v>
      </c>
      <c r="F267" s="48"/>
      <c r="G267" s="48"/>
      <c r="H267" s="48"/>
      <c r="I267" s="48"/>
      <c r="J267" s="48"/>
      <c r="K267" s="48">
        <v>145.83095236151578</v>
      </c>
    </row>
    <row r="268" spans="1:11" x14ac:dyDescent="0.25">
      <c r="A268" s="50" t="s">
        <v>1121</v>
      </c>
      <c r="B268" s="48"/>
      <c r="C268" s="48"/>
      <c r="D268" s="48"/>
      <c r="E268" s="48"/>
      <c r="F268" s="48"/>
      <c r="G268" s="48"/>
      <c r="H268" s="48"/>
      <c r="I268" s="48"/>
      <c r="J268" s="48">
        <v>66.528342893561302</v>
      </c>
      <c r="K268" s="48">
        <v>66.528342893561302</v>
      </c>
    </row>
    <row r="269" spans="1:11" x14ac:dyDescent="0.25">
      <c r="A269" s="50" t="s">
        <v>952</v>
      </c>
      <c r="B269" s="48"/>
      <c r="C269" s="48"/>
      <c r="D269" s="48"/>
      <c r="E269" s="48"/>
      <c r="F269" s="48">
        <v>266.38830958111038</v>
      </c>
      <c r="G269" s="48"/>
      <c r="H269" s="48"/>
      <c r="I269" s="48"/>
      <c r="J269" s="48">
        <v>133.05668578712255</v>
      </c>
      <c r="K269" s="48">
        <v>399.44499536823292</v>
      </c>
    </row>
    <row r="270" spans="1:11" x14ac:dyDescent="0.25">
      <c r="A270" s="50" t="s">
        <v>868</v>
      </c>
      <c r="B270" s="48"/>
      <c r="C270" s="48"/>
      <c r="D270" s="48">
        <v>213.60522226056463</v>
      </c>
      <c r="E270" s="48"/>
      <c r="F270" s="48"/>
      <c r="G270" s="48"/>
      <c r="H270" s="48"/>
      <c r="I270" s="48"/>
      <c r="J270" s="48"/>
      <c r="K270" s="48">
        <v>213.60522226056463</v>
      </c>
    </row>
    <row r="271" spans="1:11" x14ac:dyDescent="0.25">
      <c r="A271" s="50" t="s">
        <v>819</v>
      </c>
      <c r="B271" s="48"/>
      <c r="C271" s="48">
        <v>981.42916198776152</v>
      </c>
      <c r="D271" s="48"/>
      <c r="E271" s="48"/>
      <c r="F271" s="48">
        <v>249.20196702749033</v>
      </c>
      <c r="G271" s="48">
        <v>839.04707853612126</v>
      </c>
      <c r="H271" s="48"/>
      <c r="I271" s="48"/>
      <c r="J271" s="48"/>
      <c r="K271" s="48">
        <v>2069.6782075513729</v>
      </c>
    </row>
    <row r="272" spans="1:11" x14ac:dyDescent="0.25">
      <c r="A272" s="50" t="s">
        <v>1099</v>
      </c>
      <c r="B272" s="48"/>
      <c r="C272" s="48"/>
      <c r="D272" s="48"/>
      <c r="E272" s="48"/>
      <c r="F272" s="48"/>
      <c r="G272" s="48"/>
      <c r="H272" s="48"/>
      <c r="I272" s="48"/>
      <c r="J272" s="48">
        <v>259.46053728488897</v>
      </c>
      <c r="K272" s="48">
        <v>259.46053728488897</v>
      </c>
    </row>
    <row r="273" spans="1:11" x14ac:dyDescent="0.25">
      <c r="A273" s="50" t="s">
        <v>775</v>
      </c>
      <c r="B273" s="48">
        <v>736.88533707762156</v>
      </c>
      <c r="C273" s="48"/>
      <c r="D273" s="48">
        <v>353.90501597261726</v>
      </c>
      <c r="E273" s="48"/>
      <c r="F273" s="48"/>
      <c r="G273" s="48">
        <v>559.36471902408096</v>
      </c>
      <c r="H273" s="48"/>
      <c r="I273" s="48"/>
      <c r="J273" s="48"/>
      <c r="K273" s="48">
        <v>1650.1550720743198</v>
      </c>
    </row>
    <row r="274" spans="1:11" x14ac:dyDescent="0.25">
      <c r="A274" s="50" t="s">
        <v>928</v>
      </c>
      <c r="B274" s="48"/>
      <c r="C274" s="48"/>
      <c r="D274" s="48"/>
      <c r="E274" s="48">
        <v>214.45728288458199</v>
      </c>
      <c r="F274" s="48"/>
      <c r="G274" s="48"/>
      <c r="H274" s="48"/>
      <c r="I274" s="48"/>
      <c r="J274" s="48"/>
      <c r="K274" s="48">
        <v>214.45728288458199</v>
      </c>
    </row>
    <row r="275" spans="1:11" x14ac:dyDescent="0.25">
      <c r="A275" s="50" t="s">
        <v>844</v>
      </c>
      <c r="B275" s="48">
        <v>650.19294448025437</v>
      </c>
      <c r="C275" s="48"/>
      <c r="D275" s="48">
        <v>384.48940006901631</v>
      </c>
      <c r="E275" s="48"/>
      <c r="F275" s="48"/>
      <c r="G275" s="48"/>
      <c r="H275" s="48"/>
      <c r="I275" s="48">
        <v>405.98132901178218</v>
      </c>
      <c r="J275" s="48"/>
      <c r="K275" s="48">
        <v>1440.663673561053</v>
      </c>
    </row>
    <row r="276" spans="1:11" x14ac:dyDescent="0.25">
      <c r="A276" s="50" t="s">
        <v>867</v>
      </c>
      <c r="B276" s="48"/>
      <c r="C276" s="48"/>
      <c r="D276" s="48">
        <v>218.94535281707874</v>
      </c>
      <c r="E276" s="48"/>
      <c r="F276" s="48"/>
      <c r="G276" s="48"/>
      <c r="H276" s="48"/>
      <c r="I276" s="48">
        <v>21.944936703339565</v>
      </c>
      <c r="J276" s="48"/>
      <c r="K276" s="48">
        <v>240.89028952041832</v>
      </c>
    </row>
    <row r="277" spans="1:11" x14ac:dyDescent="0.25">
      <c r="A277" s="50" t="s">
        <v>912</v>
      </c>
      <c r="B277" s="48"/>
      <c r="C277" s="48"/>
      <c r="D277" s="48"/>
      <c r="E277" s="48">
        <v>317.39677866918129</v>
      </c>
      <c r="F277" s="48"/>
      <c r="G277" s="48"/>
      <c r="H277" s="48"/>
      <c r="I277" s="48"/>
      <c r="J277" s="48"/>
      <c r="K277" s="48">
        <v>317.39677866918129</v>
      </c>
    </row>
    <row r="278" spans="1:11" x14ac:dyDescent="0.25">
      <c r="A278" s="50" t="s">
        <v>845</v>
      </c>
      <c r="B278" s="48"/>
      <c r="C278" s="48"/>
      <c r="D278" s="48">
        <v>379.1492695125022</v>
      </c>
      <c r="E278" s="48"/>
      <c r="F278" s="48"/>
      <c r="G278" s="48"/>
      <c r="H278" s="48"/>
      <c r="I278" s="48"/>
      <c r="J278" s="48"/>
      <c r="K278" s="48">
        <v>379.1492695125022</v>
      </c>
    </row>
    <row r="279" spans="1:11" x14ac:dyDescent="0.25">
      <c r="A279" s="50" t="s">
        <v>828</v>
      </c>
      <c r="B279" s="48"/>
      <c r="C279" s="48">
        <v>597.39166381863743</v>
      </c>
      <c r="D279" s="48"/>
      <c r="E279" s="48"/>
      <c r="F279" s="48"/>
      <c r="G279" s="48"/>
      <c r="H279" s="48"/>
      <c r="I279" s="48"/>
      <c r="J279" s="48"/>
      <c r="K279" s="48">
        <v>597.39166381863743</v>
      </c>
    </row>
    <row r="280" spans="1:11" x14ac:dyDescent="0.25">
      <c r="A280" s="50" t="s">
        <v>886</v>
      </c>
      <c r="B280" s="48"/>
      <c r="C280" s="48"/>
      <c r="D280" s="48"/>
      <c r="E280" s="48">
        <v>437.49285708454721</v>
      </c>
      <c r="F280" s="48"/>
      <c r="G280" s="48"/>
      <c r="H280" s="48"/>
      <c r="I280" s="48"/>
      <c r="J280" s="48"/>
      <c r="K280" s="48">
        <v>437.49285708454721</v>
      </c>
    </row>
    <row r="281" spans="1:11" x14ac:dyDescent="0.25">
      <c r="A281" s="50" t="s">
        <v>936</v>
      </c>
      <c r="B281" s="48"/>
      <c r="C281" s="48"/>
      <c r="D281" s="48"/>
      <c r="E281" s="48">
        <v>137.25266104613246</v>
      </c>
      <c r="F281" s="48"/>
      <c r="G281" s="48"/>
      <c r="H281" s="48"/>
      <c r="I281" s="48"/>
      <c r="J281" s="48"/>
      <c r="K281" s="48">
        <v>137.25266104613246</v>
      </c>
    </row>
    <row r="282" spans="1:11" x14ac:dyDescent="0.25">
      <c r="A282" s="50" t="s">
        <v>1206</v>
      </c>
      <c r="B282" s="48"/>
      <c r="C282" s="48"/>
      <c r="D282" s="48"/>
      <c r="E282" s="48"/>
      <c r="F282" s="48"/>
      <c r="G282" s="48"/>
      <c r="H282" s="48"/>
      <c r="I282" s="48">
        <v>109.72468351669784</v>
      </c>
      <c r="J282" s="48"/>
      <c r="K282" s="48">
        <v>109.72468351669784</v>
      </c>
    </row>
    <row r="283" spans="1:11" x14ac:dyDescent="0.25">
      <c r="A283" s="50" t="s">
        <v>1261</v>
      </c>
      <c r="B283" s="48"/>
      <c r="C283" s="48"/>
      <c r="D283" s="48"/>
      <c r="E283" s="48"/>
      <c r="F283" s="48"/>
      <c r="G283" s="48">
        <v>839.04707853612126</v>
      </c>
      <c r="H283" s="48"/>
      <c r="I283" s="48"/>
      <c r="J283" s="48"/>
      <c r="K283" s="48">
        <v>839.04707853612126</v>
      </c>
    </row>
    <row r="284" spans="1:11" x14ac:dyDescent="0.25">
      <c r="A284" s="50" t="s">
        <v>962</v>
      </c>
      <c r="B284" s="48"/>
      <c r="C284" s="48"/>
      <c r="D284" s="48"/>
      <c r="E284" s="48"/>
      <c r="F284" s="48">
        <v>214.82928192025028</v>
      </c>
      <c r="G284" s="48"/>
      <c r="H284" s="48"/>
      <c r="I284" s="48"/>
      <c r="J284" s="48"/>
      <c r="K284" s="48">
        <v>214.82928192025028</v>
      </c>
    </row>
    <row r="285" spans="1:11" x14ac:dyDescent="0.25">
      <c r="A285" s="50" t="s">
        <v>1264</v>
      </c>
      <c r="B285" s="48"/>
      <c r="C285" s="48"/>
      <c r="D285" s="48"/>
      <c r="E285" s="48"/>
      <c r="F285" s="48"/>
      <c r="G285" s="48">
        <v>615.30119092648897</v>
      </c>
      <c r="H285" s="48"/>
      <c r="I285" s="48"/>
      <c r="J285" s="48"/>
      <c r="K285" s="48">
        <v>615.30119092648897</v>
      </c>
    </row>
    <row r="286" spans="1:11" x14ac:dyDescent="0.25">
      <c r="A286" s="50" t="s">
        <v>816</v>
      </c>
      <c r="B286" s="48"/>
      <c r="C286" s="48">
        <v>1066.7708282475669</v>
      </c>
      <c r="D286" s="48">
        <v>196.61389776256519</v>
      </c>
      <c r="E286" s="48"/>
      <c r="F286" s="48"/>
      <c r="G286" s="48"/>
      <c r="H286" s="48"/>
      <c r="I286" s="48"/>
      <c r="J286" s="48"/>
      <c r="K286" s="48">
        <v>1263.384726010132</v>
      </c>
    </row>
    <row r="287" spans="1:11" x14ac:dyDescent="0.25">
      <c r="A287" s="50" t="s">
        <v>891</v>
      </c>
      <c r="B287" s="48"/>
      <c r="C287" s="48"/>
      <c r="D287" s="48"/>
      <c r="E287" s="48">
        <v>388.88253963070861</v>
      </c>
      <c r="F287" s="48"/>
      <c r="G287" s="48"/>
      <c r="H287" s="48"/>
      <c r="I287" s="48"/>
      <c r="J287" s="48"/>
      <c r="K287" s="48">
        <v>388.88253963070861</v>
      </c>
    </row>
    <row r="288" spans="1:11" x14ac:dyDescent="0.25">
      <c r="A288" s="50" t="s">
        <v>857</v>
      </c>
      <c r="B288" s="48"/>
      <c r="C288" s="48"/>
      <c r="D288" s="48">
        <v>283.02691949524814</v>
      </c>
      <c r="E288" s="48"/>
      <c r="F288" s="48"/>
      <c r="G288" s="48"/>
      <c r="H288" s="48"/>
      <c r="I288" s="48"/>
      <c r="J288" s="48"/>
      <c r="K288" s="48">
        <v>283.02691949524814</v>
      </c>
    </row>
    <row r="289" spans="1:11" x14ac:dyDescent="0.25">
      <c r="A289" s="50" t="s">
        <v>901</v>
      </c>
      <c r="B289" s="48"/>
      <c r="C289" s="48"/>
      <c r="D289" s="48"/>
      <c r="E289" s="48">
        <v>291.66190472303145</v>
      </c>
      <c r="F289" s="48"/>
      <c r="G289" s="48"/>
      <c r="H289" s="48"/>
      <c r="I289" s="48"/>
      <c r="J289" s="48"/>
      <c r="K289" s="48">
        <v>291.66190472303145</v>
      </c>
    </row>
    <row r="290" spans="1:11" x14ac:dyDescent="0.25">
      <c r="A290" s="50" t="s">
        <v>1234</v>
      </c>
      <c r="B290" s="48"/>
      <c r="C290" s="48"/>
      <c r="D290" s="48"/>
      <c r="E290" s="48"/>
      <c r="F290" s="48"/>
      <c r="G290" s="48"/>
      <c r="H290" s="48">
        <v>571.42628570971419</v>
      </c>
      <c r="I290" s="48"/>
      <c r="J290" s="48"/>
      <c r="K290" s="48">
        <v>571.42628570971419</v>
      </c>
    </row>
    <row r="291" spans="1:11" x14ac:dyDescent="0.25">
      <c r="A291" s="50" t="s">
        <v>756</v>
      </c>
      <c r="B291" s="48"/>
      <c r="C291" s="48"/>
      <c r="D291" s="48"/>
      <c r="E291" s="48"/>
      <c r="F291" s="48"/>
      <c r="G291" s="48"/>
      <c r="H291" s="48"/>
      <c r="I291" s="48"/>
      <c r="J291" s="48">
        <v>286.58363092611012</v>
      </c>
      <c r="K291" s="48">
        <v>286.58363092611012</v>
      </c>
    </row>
    <row r="292" spans="1:11" x14ac:dyDescent="0.25">
      <c r="A292" s="50" t="s">
        <v>753</v>
      </c>
      <c r="B292" s="48"/>
      <c r="C292" s="48"/>
      <c r="D292" s="48"/>
      <c r="E292" s="48"/>
      <c r="F292" s="48"/>
      <c r="G292" s="48"/>
      <c r="H292" s="48"/>
      <c r="I292" s="48"/>
      <c r="J292" s="48">
        <v>343.90035711133214</v>
      </c>
      <c r="K292" s="48">
        <v>343.90035711133214</v>
      </c>
    </row>
    <row r="293" spans="1:11" x14ac:dyDescent="0.25">
      <c r="A293" s="50" t="s">
        <v>851</v>
      </c>
      <c r="B293" s="48"/>
      <c r="C293" s="48"/>
      <c r="D293" s="48">
        <v>341.76835561690342</v>
      </c>
      <c r="E293" s="48"/>
      <c r="F293" s="48"/>
      <c r="G293" s="48"/>
      <c r="H293" s="48">
        <v>678.56871428028569</v>
      </c>
      <c r="I293" s="48"/>
      <c r="J293" s="48"/>
      <c r="K293" s="48">
        <v>1020.3370698971892</v>
      </c>
    </row>
    <row r="294" spans="1:11" x14ac:dyDescent="0.25">
      <c r="A294" s="50" t="s">
        <v>762</v>
      </c>
      <c r="B294" s="48"/>
      <c r="C294" s="48"/>
      <c r="D294" s="48"/>
      <c r="E294" s="48"/>
      <c r="F294" s="48"/>
      <c r="G294" s="48"/>
      <c r="H294" s="48"/>
      <c r="I294" s="48"/>
      <c r="J294" s="48">
        <v>186.2793601019716</v>
      </c>
      <c r="K294" s="48">
        <v>186.2793601019716</v>
      </c>
    </row>
    <row r="295" spans="1:11" x14ac:dyDescent="0.25">
      <c r="A295" s="50" t="s">
        <v>1266</v>
      </c>
      <c r="B295" s="48"/>
      <c r="C295" s="48"/>
      <c r="D295" s="48"/>
      <c r="E295" s="48"/>
      <c r="F295" s="48"/>
      <c r="G295" s="48">
        <v>503.42824712167277</v>
      </c>
      <c r="H295" s="48"/>
      <c r="I295" s="48"/>
      <c r="J295" s="48"/>
      <c r="K295" s="48">
        <v>503.42824712167277</v>
      </c>
    </row>
    <row r="296" spans="1:11" x14ac:dyDescent="0.25">
      <c r="A296" s="50" t="s">
        <v>852</v>
      </c>
      <c r="B296" s="48"/>
      <c r="C296" s="48"/>
      <c r="D296" s="48">
        <v>320.40783339084692</v>
      </c>
      <c r="E296" s="48"/>
      <c r="F296" s="48"/>
      <c r="G296" s="48"/>
      <c r="H296" s="48"/>
      <c r="I296" s="48"/>
      <c r="J296" s="48"/>
      <c r="K296" s="48">
        <v>320.40783339084692</v>
      </c>
    </row>
    <row r="297" spans="1:11" x14ac:dyDescent="0.25">
      <c r="A297" s="50" t="s">
        <v>1144</v>
      </c>
      <c r="B297" s="48"/>
      <c r="C297" s="48"/>
      <c r="D297" s="48"/>
      <c r="E297" s="48"/>
      <c r="F297" s="48"/>
      <c r="G297" s="48"/>
      <c r="H297" s="48"/>
      <c r="I297" s="48">
        <v>460.84367077013104</v>
      </c>
      <c r="J297" s="48"/>
      <c r="K297" s="48">
        <v>460.84367077013104</v>
      </c>
    </row>
    <row r="298" spans="1:11" x14ac:dyDescent="0.25">
      <c r="A298" s="50" t="s">
        <v>917</v>
      </c>
      <c r="B298" s="48"/>
      <c r="C298" s="48"/>
      <c r="D298" s="48"/>
      <c r="E298" s="48">
        <v>162.03439151279525</v>
      </c>
      <c r="F298" s="48"/>
      <c r="G298" s="48"/>
      <c r="H298" s="48"/>
      <c r="I298" s="48"/>
      <c r="J298" s="48"/>
      <c r="K298" s="48">
        <v>162.03439151279525</v>
      </c>
    </row>
    <row r="299" spans="1:11" x14ac:dyDescent="0.25">
      <c r="A299" s="50" t="s">
        <v>761</v>
      </c>
      <c r="B299" s="48"/>
      <c r="C299" s="48"/>
      <c r="D299" s="48"/>
      <c r="E299" s="48"/>
      <c r="F299" s="48"/>
      <c r="G299" s="48"/>
      <c r="H299" s="48"/>
      <c r="I299" s="48"/>
      <c r="J299" s="48">
        <v>200.60854164827711</v>
      </c>
      <c r="K299" s="48">
        <v>200.60854164827711</v>
      </c>
    </row>
    <row r="300" spans="1:11" x14ac:dyDescent="0.25">
      <c r="A300" s="50" t="s">
        <v>760</v>
      </c>
      <c r="B300" s="48"/>
      <c r="C300" s="48"/>
      <c r="D300" s="48"/>
      <c r="E300" s="48">
        <v>113.42407405895668</v>
      </c>
      <c r="F300" s="48"/>
      <c r="G300" s="48"/>
      <c r="H300" s="48"/>
      <c r="I300" s="48"/>
      <c r="J300" s="48">
        <v>214.93772319458262</v>
      </c>
      <c r="K300" s="48">
        <v>328.36179725353929</v>
      </c>
    </row>
    <row r="301" spans="1:11" x14ac:dyDescent="0.25">
      <c r="A301" s="50" t="s">
        <v>796</v>
      </c>
      <c r="B301" s="48">
        <v>498.48125743486173</v>
      </c>
      <c r="C301" s="48"/>
      <c r="D301" s="48">
        <v>106.8026111302823</v>
      </c>
      <c r="E301" s="48"/>
      <c r="F301" s="48"/>
      <c r="G301" s="48">
        <v>671.2376628288971</v>
      </c>
      <c r="H301" s="48"/>
      <c r="I301" s="48"/>
      <c r="J301" s="48"/>
      <c r="K301" s="48">
        <v>1276.5215313940412</v>
      </c>
    </row>
    <row r="302" spans="1:11" x14ac:dyDescent="0.25">
      <c r="A302" s="50" t="s">
        <v>769</v>
      </c>
      <c r="B302" s="48"/>
      <c r="C302" s="48"/>
      <c r="D302" s="48"/>
      <c r="E302" s="48"/>
      <c r="F302" s="48"/>
      <c r="G302" s="48"/>
      <c r="H302" s="48"/>
      <c r="I302" s="48"/>
      <c r="J302" s="48">
        <v>85.975089277833007</v>
      </c>
      <c r="K302" s="48">
        <v>85.975089277833007</v>
      </c>
    </row>
    <row r="303" spans="1:11" x14ac:dyDescent="0.25">
      <c r="A303" s="50" t="s">
        <v>865</v>
      </c>
      <c r="B303" s="48"/>
      <c r="C303" s="48"/>
      <c r="D303" s="48">
        <v>234.96574448662108</v>
      </c>
      <c r="E303" s="48"/>
      <c r="F303" s="48"/>
      <c r="G303" s="48"/>
      <c r="H303" s="48">
        <v>428.5697142822857</v>
      </c>
      <c r="I303" s="48"/>
      <c r="J303" s="48"/>
      <c r="K303" s="48">
        <v>663.53545876890678</v>
      </c>
    </row>
    <row r="304" spans="1:11" x14ac:dyDescent="0.25">
      <c r="A304" s="50" t="s">
        <v>1150</v>
      </c>
      <c r="B304" s="48"/>
      <c r="C304" s="48"/>
      <c r="D304" s="48"/>
      <c r="E304" s="48"/>
      <c r="F304" s="48"/>
      <c r="G304" s="48"/>
      <c r="H304" s="48"/>
      <c r="I304" s="48">
        <v>32.917405055009382</v>
      </c>
      <c r="J304" s="48"/>
      <c r="K304" s="48">
        <v>32.917405055009382</v>
      </c>
    </row>
    <row r="305" spans="1:11" x14ac:dyDescent="0.25">
      <c r="A305" s="50" t="s">
        <v>979</v>
      </c>
      <c r="B305" s="48"/>
      <c r="C305" s="48"/>
      <c r="D305" s="48"/>
      <c r="E305" s="48"/>
      <c r="F305" s="48">
        <v>38.669270745645051</v>
      </c>
      <c r="G305" s="48"/>
      <c r="H305" s="48"/>
      <c r="I305" s="48">
        <v>131.66962022003747</v>
      </c>
      <c r="J305" s="48"/>
      <c r="K305" s="48">
        <v>170.33889096568254</v>
      </c>
    </row>
    <row r="306" spans="1:11" x14ac:dyDescent="0.25">
      <c r="A306" s="50" t="s">
        <v>824</v>
      </c>
      <c r="B306" s="48"/>
      <c r="C306" s="48">
        <v>768.07499633824818</v>
      </c>
      <c r="D306" s="48"/>
      <c r="E306" s="48"/>
      <c r="F306" s="48"/>
      <c r="G306" s="48"/>
      <c r="H306" s="48"/>
      <c r="I306" s="48"/>
      <c r="J306" s="48"/>
      <c r="K306" s="48">
        <v>768.07499633824818</v>
      </c>
    </row>
    <row r="307" spans="1:11" x14ac:dyDescent="0.25">
      <c r="A307" s="50" t="s">
        <v>973</v>
      </c>
      <c r="B307" s="48"/>
      <c r="C307" s="48"/>
      <c r="D307" s="48"/>
      <c r="E307" s="48"/>
      <c r="F307" s="48">
        <v>163.27025425939021</v>
      </c>
      <c r="G307" s="48"/>
      <c r="H307" s="48"/>
      <c r="I307" s="48"/>
      <c r="J307" s="48"/>
      <c r="K307" s="48">
        <v>163.27025425939021</v>
      </c>
    </row>
    <row r="308" spans="1:11" x14ac:dyDescent="0.25">
      <c r="A308" s="50" t="s">
        <v>850</v>
      </c>
      <c r="B308" s="48"/>
      <c r="C308" s="48"/>
      <c r="D308" s="48">
        <v>352.44861672993164</v>
      </c>
      <c r="E308" s="48"/>
      <c r="F308" s="48"/>
      <c r="G308" s="48"/>
      <c r="H308" s="48"/>
      <c r="I308" s="48"/>
      <c r="J308" s="48"/>
      <c r="K308" s="48">
        <v>352.44861672993164</v>
      </c>
    </row>
    <row r="309" spans="1:11" x14ac:dyDescent="0.25">
      <c r="A309" s="50" t="s">
        <v>1103</v>
      </c>
      <c r="B309" s="48"/>
      <c r="C309" s="48"/>
      <c r="D309" s="48"/>
      <c r="E309" s="48"/>
      <c r="F309" s="48"/>
      <c r="G309" s="48"/>
      <c r="H309" s="48"/>
      <c r="I309" s="48"/>
      <c r="J309" s="48">
        <v>226.19636583810836</v>
      </c>
      <c r="K309" s="48">
        <v>226.19636583810836</v>
      </c>
    </row>
    <row r="310" spans="1:11" x14ac:dyDescent="0.25">
      <c r="A310" s="50" t="s">
        <v>825</v>
      </c>
      <c r="B310" s="48"/>
      <c r="C310" s="48">
        <v>725.40416320834549</v>
      </c>
      <c r="D310" s="48">
        <v>112.14274168679641</v>
      </c>
      <c r="E310" s="48"/>
      <c r="F310" s="48"/>
      <c r="G310" s="48">
        <v>391.55530331685657</v>
      </c>
      <c r="H310" s="48"/>
      <c r="I310" s="48"/>
      <c r="J310" s="48"/>
      <c r="K310" s="48">
        <v>1229.1022082119985</v>
      </c>
    </row>
    <row r="311" spans="1:11" x14ac:dyDescent="0.25">
      <c r="A311" s="50" t="s">
        <v>931</v>
      </c>
      <c r="B311" s="48"/>
      <c r="C311" s="48"/>
      <c r="D311" s="48"/>
      <c r="E311" s="48">
        <v>188.72240893843212</v>
      </c>
      <c r="F311" s="48"/>
      <c r="G311" s="48"/>
      <c r="H311" s="48"/>
      <c r="I311" s="48"/>
      <c r="J311" s="48"/>
      <c r="K311" s="48">
        <v>188.72240893843212</v>
      </c>
    </row>
    <row r="312" spans="1:11" x14ac:dyDescent="0.25">
      <c r="A312" s="50" t="s">
        <v>884</v>
      </c>
      <c r="B312" s="48"/>
      <c r="C312" s="48"/>
      <c r="D312" s="48">
        <v>96.12235001725405</v>
      </c>
      <c r="E312" s="48"/>
      <c r="F312" s="48"/>
      <c r="G312" s="48"/>
      <c r="H312" s="48"/>
      <c r="I312" s="48"/>
      <c r="J312" s="48"/>
      <c r="K312" s="48">
        <v>96.12235001725405</v>
      </c>
    </row>
    <row r="313" spans="1:11" x14ac:dyDescent="0.25">
      <c r="A313" s="50" t="s">
        <v>947</v>
      </c>
      <c r="B313" s="48"/>
      <c r="C313" s="48"/>
      <c r="D313" s="48"/>
      <c r="E313" s="48"/>
      <c r="F313" s="48">
        <v>283.5746521347304</v>
      </c>
      <c r="G313" s="48"/>
      <c r="H313" s="48"/>
      <c r="I313" s="48"/>
      <c r="J313" s="48"/>
      <c r="K313" s="48">
        <v>283.5746521347304</v>
      </c>
    </row>
    <row r="314" spans="1:11" x14ac:dyDescent="0.25">
      <c r="A314" s="50" t="s">
        <v>838</v>
      </c>
      <c r="B314" s="48"/>
      <c r="C314" s="48"/>
      <c r="D314" s="48">
        <v>421.87031396461509</v>
      </c>
      <c r="E314" s="48"/>
      <c r="F314" s="48"/>
      <c r="G314" s="48"/>
      <c r="H314" s="48"/>
      <c r="I314" s="48"/>
      <c r="J314" s="48"/>
      <c r="K314" s="48">
        <v>421.87031396461509</v>
      </c>
    </row>
    <row r="315" spans="1:11" x14ac:dyDescent="0.25">
      <c r="A315" s="50" t="s">
        <v>1109</v>
      </c>
      <c r="B315" s="48"/>
      <c r="C315" s="48"/>
      <c r="D315" s="48"/>
      <c r="E315" s="48"/>
      <c r="F315" s="48"/>
      <c r="G315" s="48"/>
      <c r="H315" s="48"/>
      <c r="I315" s="48"/>
      <c r="J315" s="48">
        <v>172.97369152325933</v>
      </c>
      <c r="K315" s="48">
        <v>172.97369152325933</v>
      </c>
    </row>
    <row r="316" spans="1:11" x14ac:dyDescent="0.25">
      <c r="A316" s="50" t="s">
        <v>1091</v>
      </c>
      <c r="B316" s="48"/>
      <c r="C316" s="48"/>
      <c r="D316" s="48"/>
      <c r="E316" s="48"/>
      <c r="F316" s="48">
        <v>292.16782341154038</v>
      </c>
      <c r="G316" s="48"/>
      <c r="H316" s="48"/>
      <c r="I316" s="48"/>
      <c r="J316" s="48">
        <v>345.94738304651867</v>
      </c>
      <c r="K316" s="48">
        <v>638.11520645805899</v>
      </c>
    </row>
    <row r="317" spans="1:11" x14ac:dyDescent="0.25">
      <c r="A317" s="50" t="s">
        <v>801</v>
      </c>
      <c r="B317" s="48">
        <v>390.11576668815263</v>
      </c>
      <c r="C317" s="48"/>
      <c r="D317" s="48">
        <v>347.10848617341748</v>
      </c>
      <c r="E317" s="48"/>
      <c r="F317" s="48"/>
      <c r="G317" s="48"/>
      <c r="H317" s="48">
        <v>642.85457142342852</v>
      </c>
      <c r="I317" s="48"/>
      <c r="J317" s="48"/>
      <c r="K317" s="48">
        <v>1380.0788242849985</v>
      </c>
    </row>
    <row r="318" spans="1:11" x14ac:dyDescent="0.25">
      <c r="A318" s="50" t="s">
        <v>1143</v>
      </c>
      <c r="B318" s="48"/>
      <c r="C318" s="48"/>
      <c r="D318" s="48"/>
      <c r="E318" s="48"/>
      <c r="F318" s="48"/>
      <c r="G318" s="48"/>
      <c r="H318" s="48"/>
      <c r="I318" s="48">
        <v>493.76107582514044</v>
      </c>
      <c r="J318" s="48"/>
      <c r="K318" s="48">
        <v>493.76107582514044</v>
      </c>
    </row>
    <row r="319" spans="1:11" x14ac:dyDescent="0.25">
      <c r="A319" s="50" t="s">
        <v>993</v>
      </c>
      <c r="B319" s="48"/>
      <c r="C319" s="48"/>
      <c r="D319" s="48"/>
      <c r="E319" s="48"/>
      <c r="F319" s="48">
        <v>25.779513830430062</v>
      </c>
      <c r="G319" s="48"/>
      <c r="H319" s="48"/>
      <c r="I319" s="48"/>
      <c r="J319" s="48"/>
      <c r="K319" s="48">
        <v>25.779513830430062</v>
      </c>
    </row>
    <row r="320" spans="1:11" x14ac:dyDescent="0.25">
      <c r="A320" s="50" t="s">
        <v>892</v>
      </c>
      <c r="B320" s="48"/>
      <c r="C320" s="48"/>
      <c r="D320" s="48"/>
      <c r="E320" s="48">
        <v>411.75798313839738</v>
      </c>
      <c r="F320" s="48"/>
      <c r="G320" s="48"/>
      <c r="H320" s="48"/>
      <c r="I320" s="48"/>
      <c r="J320" s="48"/>
      <c r="K320" s="48">
        <v>411.75798313839738</v>
      </c>
    </row>
    <row r="321" spans="1:11" x14ac:dyDescent="0.25">
      <c r="A321" s="50" t="s">
        <v>906</v>
      </c>
      <c r="B321" s="48"/>
      <c r="C321" s="48"/>
      <c r="D321" s="48"/>
      <c r="E321" s="48">
        <v>259.2550264204724</v>
      </c>
      <c r="F321" s="48"/>
      <c r="G321" s="48"/>
      <c r="H321" s="48"/>
      <c r="I321" s="48"/>
      <c r="J321" s="48"/>
      <c r="K321" s="48">
        <v>259.2550264204724</v>
      </c>
    </row>
    <row r="322" spans="1:11" x14ac:dyDescent="0.25">
      <c r="A322" s="50" t="s">
        <v>754</v>
      </c>
      <c r="B322" s="48"/>
      <c r="C322" s="48"/>
      <c r="D322" s="48"/>
      <c r="E322" s="48"/>
      <c r="F322" s="48">
        <v>296.4644090499454</v>
      </c>
      <c r="G322" s="48"/>
      <c r="H322" s="48"/>
      <c r="I322" s="48"/>
      <c r="J322" s="48">
        <v>315.24199401872113</v>
      </c>
      <c r="K322" s="48">
        <v>611.70640306866653</v>
      </c>
    </row>
    <row r="323" spans="1:11" x14ac:dyDescent="0.25">
      <c r="A323" s="50" t="s">
        <v>783</v>
      </c>
      <c r="B323" s="48">
        <v>315.80800160469499</v>
      </c>
      <c r="C323" s="48"/>
      <c r="D323" s="48"/>
      <c r="E323" s="48"/>
      <c r="F323" s="48"/>
      <c r="G323" s="48"/>
      <c r="H323" s="48"/>
      <c r="I323" s="48">
        <v>395.0088606601123</v>
      </c>
      <c r="J323" s="48"/>
      <c r="K323" s="48">
        <v>710.81686226480724</v>
      </c>
    </row>
    <row r="324" spans="1:11" x14ac:dyDescent="0.25">
      <c r="A324" s="50" t="s">
        <v>949</v>
      </c>
      <c r="B324" s="48"/>
      <c r="C324" s="48"/>
      <c r="D324" s="48"/>
      <c r="E324" s="48"/>
      <c r="F324" s="48">
        <v>270.68489521951534</v>
      </c>
      <c r="G324" s="48"/>
      <c r="H324" s="48"/>
      <c r="I324" s="48"/>
      <c r="J324" s="48"/>
      <c r="K324" s="48">
        <v>270.68489521951534</v>
      </c>
    </row>
    <row r="325" spans="1:11" x14ac:dyDescent="0.25">
      <c r="A325" s="50" t="s">
        <v>805</v>
      </c>
      <c r="B325" s="48">
        <v>260.07717779210174</v>
      </c>
      <c r="C325" s="48"/>
      <c r="D325" s="48"/>
      <c r="E325" s="48"/>
      <c r="F325" s="48"/>
      <c r="G325" s="48"/>
      <c r="H325" s="48"/>
      <c r="I325" s="48">
        <v>120.69715186836765</v>
      </c>
      <c r="J325" s="48"/>
      <c r="K325" s="48">
        <v>380.77432966046939</v>
      </c>
    </row>
    <row r="326" spans="1:11" x14ac:dyDescent="0.25">
      <c r="A326" s="50" t="s">
        <v>1283</v>
      </c>
      <c r="B326" s="48"/>
      <c r="C326" s="48"/>
      <c r="D326" s="48">
        <v>128.16313335633879</v>
      </c>
      <c r="E326" s="48"/>
      <c r="F326" s="48"/>
      <c r="G326" s="48"/>
      <c r="H326" s="48">
        <v>285.7131428548571</v>
      </c>
      <c r="I326" s="48"/>
      <c r="J326" s="48"/>
      <c r="K326" s="48">
        <v>413.87627621119589</v>
      </c>
    </row>
    <row r="327" spans="1:11" x14ac:dyDescent="0.25">
      <c r="A327" s="50" t="s">
        <v>951</v>
      </c>
      <c r="B327" s="48"/>
      <c r="C327" s="48"/>
      <c r="D327" s="48"/>
      <c r="E327" s="48"/>
      <c r="F327" s="48">
        <v>257.79513830430039</v>
      </c>
      <c r="G327" s="48"/>
      <c r="H327" s="48"/>
      <c r="I327" s="48"/>
      <c r="J327" s="48"/>
      <c r="K327" s="48">
        <v>257.79513830430039</v>
      </c>
    </row>
    <row r="328" spans="1:11" x14ac:dyDescent="0.25">
      <c r="A328" s="50" t="s">
        <v>1148</v>
      </c>
      <c r="B328" s="48"/>
      <c r="C328" s="48"/>
      <c r="D328" s="48"/>
      <c r="E328" s="48"/>
      <c r="F328" s="48"/>
      <c r="G328" s="48"/>
      <c r="H328" s="48"/>
      <c r="I328" s="48">
        <v>263.33924044007489</v>
      </c>
      <c r="J328" s="48"/>
      <c r="K328" s="48">
        <v>263.33924044007489</v>
      </c>
    </row>
    <row r="329" spans="1:11" x14ac:dyDescent="0.25">
      <c r="A329" s="50" t="s">
        <v>1282</v>
      </c>
      <c r="B329" s="48"/>
      <c r="C329" s="48"/>
      <c r="D329" s="48">
        <v>144.18352502588115</v>
      </c>
      <c r="E329" s="48"/>
      <c r="F329" s="48"/>
      <c r="G329" s="48"/>
      <c r="H329" s="48"/>
      <c r="I329" s="48">
        <v>252.36677208840513</v>
      </c>
      <c r="J329" s="48"/>
      <c r="K329" s="48">
        <v>396.55029711428631</v>
      </c>
    </row>
    <row r="330" spans="1:11" x14ac:dyDescent="0.25">
      <c r="A330" s="50" t="s">
        <v>880</v>
      </c>
      <c r="B330" s="48"/>
      <c r="C330" s="48"/>
      <c r="D330" s="48">
        <v>133.5032639128529</v>
      </c>
      <c r="E330" s="48"/>
      <c r="F330" s="48"/>
      <c r="G330" s="48"/>
      <c r="H330" s="48">
        <v>464.28385713914281</v>
      </c>
      <c r="I330" s="48"/>
      <c r="J330" s="48"/>
      <c r="K330" s="48">
        <v>597.78712105199565</v>
      </c>
    </row>
    <row r="331" spans="1:11" x14ac:dyDescent="0.25">
      <c r="A331" s="50" t="s">
        <v>946</v>
      </c>
      <c r="B331" s="48"/>
      <c r="C331" s="48"/>
      <c r="D331" s="48"/>
      <c r="E331" s="48"/>
      <c r="F331" s="48">
        <v>300.76099468835042</v>
      </c>
      <c r="G331" s="48"/>
      <c r="H331" s="48"/>
      <c r="I331" s="48"/>
      <c r="J331" s="48"/>
      <c r="K331" s="48">
        <v>300.76099468835042</v>
      </c>
    </row>
    <row r="332" spans="1:11" x14ac:dyDescent="0.25">
      <c r="A332" s="50" t="s">
        <v>960</v>
      </c>
      <c r="B332" s="48"/>
      <c r="C332" s="48"/>
      <c r="D332" s="48"/>
      <c r="E332" s="48"/>
      <c r="F332" s="48">
        <v>180.45659681301024</v>
      </c>
      <c r="G332" s="48"/>
      <c r="H332" s="48"/>
      <c r="I332" s="48"/>
      <c r="J332" s="48"/>
      <c r="K332" s="48">
        <v>180.45659681301024</v>
      </c>
    </row>
    <row r="333" spans="1:11" x14ac:dyDescent="0.25">
      <c r="A333" s="50" t="s">
        <v>859</v>
      </c>
      <c r="B333" s="48"/>
      <c r="C333" s="48"/>
      <c r="D333" s="48">
        <v>272.34665838221991</v>
      </c>
      <c r="E333" s="48"/>
      <c r="F333" s="48"/>
      <c r="G333" s="48"/>
      <c r="H333" s="48">
        <v>249.99899999799999</v>
      </c>
      <c r="I333" s="48"/>
      <c r="J333" s="48"/>
      <c r="K333" s="48">
        <v>522.3456583802199</v>
      </c>
    </row>
    <row r="334" spans="1:11" x14ac:dyDescent="0.25">
      <c r="A334" s="50" t="s">
        <v>975</v>
      </c>
      <c r="B334" s="48"/>
      <c r="C334" s="48"/>
      <c r="D334" s="48"/>
      <c r="E334" s="48"/>
      <c r="F334" s="48">
        <v>77.338541491290101</v>
      </c>
      <c r="G334" s="48"/>
      <c r="H334" s="48"/>
      <c r="I334" s="48"/>
      <c r="J334" s="48"/>
      <c r="K334" s="48">
        <v>77.338541491290101</v>
      </c>
    </row>
    <row r="335" spans="1:11" x14ac:dyDescent="0.25">
      <c r="A335" s="50" t="s">
        <v>989</v>
      </c>
      <c r="B335" s="48"/>
      <c r="C335" s="48"/>
      <c r="D335" s="48"/>
      <c r="E335" s="48"/>
      <c r="F335" s="48">
        <v>60.152198937670072</v>
      </c>
      <c r="G335" s="48"/>
      <c r="H335" s="48"/>
      <c r="I335" s="48"/>
      <c r="J335" s="48"/>
      <c r="K335" s="48">
        <v>60.152198937670072</v>
      </c>
    </row>
    <row r="336" spans="1:11" x14ac:dyDescent="0.25">
      <c r="A336" s="50" t="s">
        <v>1101</v>
      </c>
      <c r="B336" s="48"/>
      <c r="C336" s="48"/>
      <c r="D336" s="48"/>
      <c r="E336" s="48"/>
      <c r="F336" s="48"/>
      <c r="G336" s="48"/>
      <c r="H336" s="48"/>
      <c r="I336" s="48"/>
      <c r="J336" s="48">
        <v>246.15486870617673</v>
      </c>
      <c r="K336" s="48">
        <v>246.15486870617673</v>
      </c>
    </row>
    <row r="337" spans="1:11" x14ac:dyDescent="0.25">
      <c r="A337" s="50" t="s">
        <v>1211</v>
      </c>
      <c r="B337" s="48"/>
      <c r="C337" s="48"/>
      <c r="D337" s="48"/>
      <c r="E337" s="48"/>
      <c r="F337" s="48"/>
      <c r="G337" s="48"/>
      <c r="H337" s="48"/>
      <c r="I337" s="48">
        <v>54.862341758348954</v>
      </c>
      <c r="J337" s="48"/>
      <c r="K337" s="48">
        <v>54.862341758348954</v>
      </c>
    </row>
    <row r="338" spans="1:11" x14ac:dyDescent="0.25">
      <c r="A338" s="50" t="s">
        <v>908</v>
      </c>
      <c r="B338" s="48"/>
      <c r="C338" s="48"/>
      <c r="D338" s="48"/>
      <c r="E338" s="48">
        <v>334.55336129994782</v>
      </c>
      <c r="F338" s="48"/>
      <c r="G338" s="48"/>
      <c r="H338" s="48"/>
      <c r="I338" s="48">
        <v>340.14651890176339</v>
      </c>
      <c r="J338" s="48"/>
      <c r="K338" s="48">
        <v>674.69988020171127</v>
      </c>
    </row>
    <row r="339" spans="1:11" x14ac:dyDescent="0.25">
      <c r="A339" s="50" t="s">
        <v>1202</v>
      </c>
      <c r="B339" s="48"/>
      <c r="C339" s="48"/>
      <c r="D339" s="48"/>
      <c r="E339" s="48"/>
      <c r="F339" s="48"/>
      <c r="G339" s="48"/>
      <c r="H339" s="48"/>
      <c r="I339" s="48">
        <v>219.44936703339573</v>
      </c>
      <c r="J339" s="48"/>
      <c r="K339" s="48">
        <v>219.44936703339573</v>
      </c>
    </row>
    <row r="340" spans="1:11" x14ac:dyDescent="0.25">
      <c r="A340" s="50" t="s">
        <v>974</v>
      </c>
      <c r="B340" s="48"/>
      <c r="C340" s="48"/>
      <c r="D340" s="48"/>
      <c r="E340" s="48"/>
      <c r="F340" s="48">
        <v>154.6770829825802</v>
      </c>
      <c r="G340" s="48"/>
      <c r="H340" s="48"/>
      <c r="I340" s="48"/>
      <c r="J340" s="48">
        <v>159.66802294454709</v>
      </c>
      <c r="K340" s="48">
        <v>314.34510592712729</v>
      </c>
    </row>
    <row r="341" spans="1:11" x14ac:dyDescent="0.25">
      <c r="A341" s="50" t="s">
        <v>943</v>
      </c>
      <c r="B341" s="48"/>
      <c r="C341" s="48"/>
      <c r="D341" s="48"/>
      <c r="E341" s="48">
        <v>68.62633052306623</v>
      </c>
      <c r="F341" s="48"/>
      <c r="G341" s="48"/>
      <c r="H341" s="48"/>
      <c r="I341" s="48"/>
      <c r="J341" s="48"/>
      <c r="K341" s="48">
        <v>68.62633052306623</v>
      </c>
    </row>
    <row r="342" spans="1:11" x14ac:dyDescent="0.25">
      <c r="A342" s="50" t="s">
        <v>1149</v>
      </c>
      <c r="B342" s="48"/>
      <c r="C342" s="48"/>
      <c r="D342" s="48"/>
      <c r="E342" s="48"/>
      <c r="F342" s="48"/>
      <c r="G342" s="48"/>
      <c r="H342" s="48"/>
      <c r="I342" s="48">
        <v>65.834810110018694</v>
      </c>
      <c r="J342" s="48"/>
      <c r="K342" s="48">
        <v>65.834810110018694</v>
      </c>
    </row>
    <row r="343" spans="1:11" x14ac:dyDescent="0.25">
      <c r="A343" s="50" t="s">
        <v>881</v>
      </c>
      <c r="B343" s="48"/>
      <c r="C343" s="48"/>
      <c r="D343" s="48">
        <v>122.82300279982466</v>
      </c>
      <c r="E343" s="48"/>
      <c r="F343" s="48"/>
      <c r="G343" s="48"/>
      <c r="H343" s="48"/>
      <c r="I343" s="48">
        <v>186.53196197838639</v>
      </c>
      <c r="J343" s="48"/>
      <c r="K343" s="48">
        <v>309.35496477821107</v>
      </c>
    </row>
    <row r="344" spans="1:11" x14ac:dyDescent="0.25">
      <c r="A344" s="50" t="s">
        <v>895</v>
      </c>
      <c r="B344" s="48"/>
      <c r="C344" s="48"/>
      <c r="D344" s="48"/>
      <c r="E344" s="48">
        <v>356.47566132814956</v>
      </c>
      <c r="F344" s="48"/>
      <c r="G344" s="48"/>
      <c r="H344" s="48"/>
      <c r="I344" s="48"/>
      <c r="J344" s="48"/>
      <c r="K344" s="48">
        <v>356.47566132814956</v>
      </c>
    </row>
    <row r="345" spans="1:11" x14ac:dyDescent="0.25">
      <c r="A345" s="50" t="s">
        <v>781</v>
      </c>
      <c r="B345" s="48">
        <v>421.07733547292662</v>
      </c>
      <c r="C345" s="48"/>
      <c r="D345" s="48"/>
      <c r="E345" s="48"/>
      <c r="F345" s="48"/>
      <c r="G345" s="48"/>
      <c r="H345" s="48"/>
      <c r="I345" s="48"/>
      <c r="J345" s="48"/>
      <c r="K345" s="48">
        <v>421.07733547292662</v>
      </c>
    </row>
    <row r="346" spans="1:11" x14ac:dyDescent="0.25">
      <c r="A346" s="50" t="s">
        <v>927</v>
      </c>
      <c r="B346" s="48"/>
      <c r="C346" s="48"/>
      <c r="D346" s="48"/>
      <c r="E346" s="48">
        <v>223.03557419996525</v>
      </c>
      <c r="F346" s="48"/>
      <c r="G346" s="48"/>
      <c r="H346" s="48"/>
      <c r="I346" s="48"/>
      <c r="J346" s="48"/>
      <c r="K346" s="48">
        <v>223.03557419996525</v>
      </c>
    </row>
    <row r="347" spans="1:11" x14ac:dyDescent="0.25">
      <c r="A347" s="50" t="s">
        <v>152</v>
      </c>
      <c r="B347" s="48">
        <v>18084.652327186504</v>
      </c>
      <c r="C347" s="48">
        <v>12118.51660889236</v>
      </c>
      <c r="D347" s="48">
        <v>19571.093023210004</v>
      </c>
      <c r="E347" s="48">
        <v>17097.487735038361</v>
      </c>
      <c r="F347" s="48">
        <v>9589.9791449199729</v>
      </c>
      <c r="G347" s="48">
        <v>8166.724897751581</v>
      </c>
      <c r="H347" s="48">
        <v>8928.5357142142839</v>
      </c>
      <c r="I347" s="48">
        <v>15306.593350579356</v>
      </c>
      <c r="J347" s="48">
        <v>15654.119082854966</v>
      </c>
      <c r="K347" s="48">
        <v>124517.70188464741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6"/>
  <sheetViews>
    <sheetView workbookViewId="0">
      <pane ySplit="1" topLeftCell="A2" activePane="bottomLeft" state="frozen"/>
      <selection pane="bottomLeft" activeCell="B2" sqref="B2:C11"/>
    </sheetView>
  </sheetViews>
  <sheetFormatPr defaultRowHeight="15" x14ac:dyDescent="0.25"/>
  <cols>
    <col min="1" max="1" width="9.140625" style="17"/>
    <col min="2" max="2" width="56" style="62" bestFit="1" customWidth="1"/>
    <col min="3" max="3" width="9.140625" style="63"/>
  </cols>
  <sheetData>
    <row r="1" spans="1:3" x14ac:dyDescent="0.25">
      <c r="A1" s="35"/>
      <c r="B1" s="28" t="s">
        <v>399</v>
      </c>
      <c r="C1" s="46" t="s">
        <v>400</v>
      </c>
    </row>
    <row r="2" spans="1:3" x14ac:dyDescent="0.25">
      <c r="A2" s="35">
        <v>1</v>
      </c>
      <c r="B2" s="35" t="s">
        <v>819</v>
      </c>
      <c r="C2" s="23">
        <v>2069.6782075513729</v>
      </c>
    </row>
    <row r="3" spans="1:3" x14ac:dyDescent="0.25">
      <c r="A3" s="35">
        <v>2</v>
      </c>
      <c r="B3" s="35" t="s">
        <v>775</v>
      </c>
      <c r="C3" s="23">
        <v>1650.1550720743198</v>
      </c>
    </row>
    <row r="4" spans="1:3" x14ac:dyDescent="0.25">
      <c r="A4" s="35">
        <v>3</v>
      </c>
      <c r="B4" s="35" t="s">
        <v>793</v>
      </c>
      <c r="C4" s="23">
        <v>1548.0857983263227</v>
      </c>
    </row>
    <row r="5" spans="1:3" x14ac:dyDescent="0.25">
      <c r="A5" s="35">
        <v>4</v>
      </c>
      <c r="B5" s="35" t="s">
        <v>844</v>
      </c>
      <c r="C5" s="23">
        <v>1440.663673561053</v>
      </c>
    </row>
    <row r="6" spans="1:3" x14ac:dyDescent="0.25">
      <c r="A6" s="35">
        <v>5</v>
      </c>
      <c r="B6" s="35" t="s">
        <v>823</v>
      </c>
      <c r="C6" s="23">
        <v>1438.4967439022219</v>
      </c>
    </row>
    <row r="7" spans="1:3" x14ac:dyDescent="0.25">
      <c r="A7" s="35">
        <v>6</v>
      </c>
      <c r="B7" s="35" t="s">
        <v>801</v>
      </c>
      <c r="C7" s="23">
        <v>1380.0788242849985</v>
      </c>
    </row>
    <row r="8" spans="1:3" x14ac:dyDescent="0.25">
      <c r="A8" s="35">
        <v>7</v>
      </c>
      <c r="B8" s="35" t="s">
        <v>796</v>
      </c>
      <c r="C8" s="23">
        <v>1276.5215313940412</v>
      </c>
    </row>
    <row r="9" spans="1:3" x14ac:dyDescent="0.25">
      <c r="A9" s="35">
        <v>8</v>
      </c>
      <c r="B9" s="35" t="s">
        <v>816</v>
      </c>
      <c r="C9" s="23">
        <v>1263.384726010132</v>
      </c>
    </row>
    <row r="10" spans="1:3" x14ac:dyDescent="0.25">
      <c r="A10" s="35">
        <v>9</v>
      </c>
      <c r="B10" s="35" t="s">
        <v>821</v>
      </c>
      <c r="C10" s="23">
        <v>1232.5157207883453</v>
      </c>
    </row>
    <row r="11" spans="1:3" x14ac:dyDescent="0.25">
      <c r="A11" s="35">
        <v>10</v>
      </c>
      <c r="B11" s="35" t="s">
        <v>825</v>
      </c>
      <c r="C11" s="23">
        <v>1229.1022082119985</v>
      </c>
    </row>
    <row r="12" spans="1:3" x14ac:dyDescent="0.25">
      <c r="A12" s="35">
        <v>11</v>
      </c>
      <c r="B12" s="60" t="s">
        <v>792</v>
      </c>
      <c r="C12" s="61">
        <v>1136.2265496740499</v>
      </c>
    </row>
    <row r="13" spans="1:3" x14ac:dyDescent="0.25">
      <c r="A13" s="35">
        <v>12</v>
      </c>
      <c r="B13" s="60" t="s">
        <v>779</v>
      </c>
      <c r="C13" s="61">
        <v>1120.5035794234593</v>
      </c>
    </row>
    <row r="14" spans="1:3" x14ac:dyDescent="0.25">
      <c r="A14" s="35">
        <v>13</v>
      </c>
      <c r="B14" s="60" t="s">
        <v>846</v>
      </c>
      <c r="C14" s="61">
        <v>1100.9832736872931</v>
      </c>
    </row>
    <row r="15" spans="1:3" x14ac:dyDescent="0.25">
      <c r="A15" s="35">
        <v>14</v>
      </c>
      <c r="B15" s="60" t="s">
        <v>788</v>
      </c>
      <c r="C15" s="61">
        <v>1083.3686714044684</v>
      </c>
    </row>
    <row r="16" spans="1:3" x14ac:dyDescent="0.25">
      <c r="A16" s="35">
        <v>15</v>
      </c>
      <c r="B16" s="60" t="s">
        <v>817</v>
      </c>
      <c r="C16" s="61">
        <v>1066.7708282475669</v>
      </c>
    </row>
    <row r="17" spans="1:3" x14ac:dyDescent="0.25">
      <c r="A17" s="35">
        <v>16</v>
      </c>
      <c r="B17" s="60" t="s">
        <v>789</v>
      </c>
      <c r="C17" s="61">
        <v>1066.4674431372268</v>
      </c>
    </row>
    <row r="18" spans="1:3" x14ac:dyDescent="0.25">
      <c r="A18" s="35">
        <v>17</v>
      </c>
      <c r="B18" s="60" t="s">
        <v>786</v>
      </c>
      <c r="C18" s="61">
        <v>1066.0593876277153</v>
      </c>
    </row>
    <row r="19" spans="1:3" x14ac:dyDescent="0.25">
      <c r="A19" s="35">
        <v>18</v>
      </c>
      <c r="B19" s="60" t="s">
        <v>822</v>
      </c>
      <c r="C19" s="61">
        <v>1056.3416237455899</v>
      </c>
    </row>
    <row r="20" spans="1:3" x14ac:dyDescent="0.25">
      <c r="A20" s="35">
        <v>19</v>
      </c>
      <c r="B20" s="60" t="s">
        <v>818</v>
      </c>
      <c r="C20" s="61">
        <v>1024.0999951176641</v>
      </c>
    </row>
    <row r="21" spans="1:3" x14ac:dyDescent="0.25">
      <c r="A21" s="35">
        <v>20</v>
      </c>
      <c r="B21" s="60" t="s">
        <v>851</v>
      </c>
      <c r="C21" s="61">
        <v>1020.3370698971892</v>
      </c>
    </row>
    <row r="22" spans="1:3" x14ac:dyDescent="0.25">
      <c r="A22" s="35">
        <v>21</v>
      </c>
      <c r="B22" s="60" t="s">
        <v>826</v>
      </c>
      <c r="C22" s="61">
        <v>1008.4812940258039</v>
      </c>
    </row>
    <row r="23" spans="1:3" x14ac:dyDescent="0.25">
      <c r="A23" s="35">
        <v>22</v>
      </c>
      <c r="B23" s="60" t="s">
        <v>820</v>
      </c>
      <c r="C23" s="61">
        <v>938.75832885785883</v>
      </c>
    </row>
    <row r="24" spans="1:3" x14ac:dyDescent="0.25">
      <c r="A24" s="35">
        <v>23</v>
      </c>
      <c r="B24" s="60" t="s">
        <v>843</v>
      </c>
      <c r="C24" s="61">
        <v>877.95826865551521</v>
      </c>
    </row>
    <row r="25" spans="1:3" x14ac:dyDescent="0.25">
      <c r="A25" s="35">
        <v>24</v>
      </c>
      <c r="B25" s="60" t="s">
        <v>795</v>
      </c>
      <c r="C25" s="61">
        <v>877.2957841527749</v>
      </c>
    </row>
    <row r="26" spans="1:3" x14ac:dyDescent="0.25">
      <c r="A26" s="35">
        <v>25</v>
      </c>
      <c r="B26" s="60" t="s">
        <v>842</v>
      </c>
      <c r="C26" s="61">
        <v>872.32593086035956</v>
      </c>
    </row>
    <row r="27" spans="1:3" x14ac:dyDescent="0.25">
      <c r="A27" s="35">
        <v>26</v>
      </c>
      <c r="B27" s="60" t="s">
        <v>840</v>
      </c>
      <c r="C27" s="61">
        <v>872.03372362171797</v>
      </c>
    </row>
    <row r="28" spans="1:3" x14ac:dyDescent="0.25">
      <c r="A28" s="35">
        <v>27</v>
      </c>
      <c r="B28" s="60" t="s">
        <v>829</v>
      </c>
      <c r="C28" s="61">
        <v>859.10827241003938</v>
      </c>
    </row>
    <row r="29" spans="1:3" x14ac:dyDescent="0.25">
      <c r="A29" s="35">
        <v>28</v>
      </c>
      <c r="B29" s="60" t="s">
        <v>893</v>
      </c>
      <c r="C29" s="61">
        <v>853.05089424147536</v>
      </c>
    </row>
    <row r="30" spans="1:3" x14ac:dyDescent="0.25">
      <c r="A30" s="35">
        <v>29</v>
      </c>
      <c r="B30" s="60" t="s">
        <v>1261</v>
      </c>
      <c r="C30" s="61">
        <v>839.04707853612126</v>
      </c>
    </row>
    <row r="31" spans="1:3" x14ac:dyDescent="0.25">
      <c r="A31" s="35">
        <v>30</v>
      </c>
      <c r="B31" s="60" t="s">
        <v>856</v>
      </c>
      <c r="C31" s="61">
        <v>824.07919290461939</v>
      </c>
    </row>
    <row r="32" spans="1:3" x14ac:dyDescent="0.25">
      <c r="A32" s="35">
        <v>31</v>
      </c>
      <c r="B32" s="60" t="s">
        <v>751</v>
      </c>
      <c r="C32" s="61">
        <v>810.05157728849042</v>
      </c>
    </row>
    <row r="33" spans="1:3" x14ac:dyDescent="0.25">
      <c r="A33" s="35">
        <v>32</v>
      </c>
      <c r="B33" s="60" t="s">
        <v>1263</v>
      </c>
      <c r="C33" s="61">
        <v>783.11060663371313</v>
      </c>
    </row>
    <row r="34" spans="1:3" x14ac:dyDescent="0.25">
      <c r="A34" s="35">
        <v>33</v>
      </c>
      <c r="B34" s="60" t="s">
        <v>858</v>
      </c>
      <c r="C34" s="61">
        <v>777.684788934734</v>
      </c>
    </row>
    <row r="35" spans="1:3" x14ac:dyDescent="0.25">
      <c r="A35" s="35">
        <v>34</v>
      </c>
      <c r="B35" s="60" t="s">
        <v>904</v>
      </c>
      <c r="C35" s="61">
        <v>768.66374129416636</v>
      </c>
    </row>
    <row r="36" spans="1:3" x14ac:dyDescent="0.25">
      <c r="A36" s="35">
        <v>35</v>
      </c>
      <c r="B36" s="60" t="s">
        <v>824</v>
      </c>
      <c r="C36" s="61">
        <v>768.07499633824818</v>
      </c>
    </row>
    <row r="37" spans="1:3" x14ac:dyDescent="0.25">
      <c r="A37" s="35">
        <v>36</v>
      </c>
      <c r="B37" s="60" t="s">
        <v>848</v>
      </c>
      <c r="C37" s="61">
        <v>747.16527015140241</v>
      </c>
    </row>
    <row r="38" spans="1:3" x14ac:dyDescent="0.25">
      <c r="A38" s="35">
        <v>37</v>
      </c>
      <c r="B38" s="60" t="s">
        <v>782</v>
      </c>
      <c r="C38" s="61">
        <v>730.53412414391369</v>
      </c>
    </row>
    <row r="39" spans="1:3" x14ac:dyDescent="0.25">
      <c r="A39" s="35">
        <v>38</v>
      </c>
      <c r="B39" s="60" t="s">
        <v>787</v>
      </c>
      <c r="C39" s="61">
        <v>715.21223892827982</v>
      </c>
    </row>
    <row r="40" spans="1:3" x14ac:dyDescent="0.25">
      <c r="A40" s="35">
        <v>39</v>
      </c>
      <c r="B40" s="60" t="s">
        <v>1231</v>
      </c>
      <c r="C40" s="61">
        <v>714.28285713714286</v>
      </c>
    </row>
    <row r="41" spans="1:3" x14ac:dyDescent="0.25">
      <c r="A41" s="35">
        <v>40</v>
      </c>
      <c r="B41" s="60" t="s">
        <v>1233</v>
      </c>
      <c r="C41" s="61">
        <v>714.28285713714286</v>
      </c>
    </row>
    <row r="42" spans="1:3" x14ac:dyDescent="0.25">
      <c r="A42" s="35">
        <v>41</v>
      </c>
      <c r="B42" s="60" t="s">
        <v>783</v>
      </c>
      <c r="C42" s="61">
        <v>710.81686226480724</v>
      </c>
    </row>
    <row r="43" spans="1:3" x14ac:dyDescent="0.25">
      <c r="A43" s="35">
        <v>42</v>
      </c>
      <c r="B43" s="60" t="s">
        <v>798</v>
      </c>
      <c r="C43" s="61">
        <v>685.55689652124352</v>
      </c>
    </row>
    <row r="44" spans="1:3" x14ac:dyDescent="0.25">
      <c r="A44" s="35">
        <v>43</v>
      </c>
      <c r="B44" s="60" t="s">
        <v>776</v>
      </c>
      <c r="C44" s="61">
        <v>684.25067014350577</v>
      </c>
    </row>
    <row r="45" spans="1:3" x14ac:dyDescent="0.25">
      <c r="A45" s="35">
        <v>44</v>
      </c>
      <c r="B45" s="60" t="s">
        <v>908</v>
      </c>
      <c r="C45" s="61">
        <v>674.69988020171127</v>
      </c>
    </row>
    <row r="46" spans="1:3" x14ac:dyDescent="0.25">
      <c r="A46" s="35">
        <v>45</v>
      </c>
      <c r="B46" s="60" t="s">
        <v>896</v>
      </c>
      <c r="C46" s="61">
        <v>669.84339774189675</v>
      </c>
    </row>
    <row r="47" spans="1:3" x14ac:dyDescent="0.25">
      <c r="A47" s="35">
        <v>46</v>
      </c>
      <c r="B47" s="60" t="s">
        <v>797</v>
      </c>
      <c r="C47" s="61">
        <v>669.05285932002801</v>
      </c>
    </row>
    <row r="48" spans="1:3" x14ac:dyDescent="0.25">
      <c r="A48" s="35">
        <v>47</v>
      </c>
      <c r="B48" s="60" t="s">
        <v>944</v>
      </c>
      <c r="C48" s="61">
        <v>668.60721759039131</v>
      </c>
    </row>
    <row r="49" spans="1:3" x14ac:dyDescent="0.25">
      <c r="A49" s="35">
        <v>48</v>
      </c>
      <c r="B49" s="60" t="s">
        <v>865</v>
      </c>
      <c r="C49" s="61">
        <v>663.53545876890678</v>
      </c>
    </row>
    <row r="50" spans="1:3" x14ac:dyDescent="0.25">
      <c r="A50" s="35">
        <v>49</v>
      </c>
      <c r="B50" s="60" t="s">
        <v>811</v>
      </c>
      <c r="C50" s="61">
        <v>663.09479735581772</v>
      </c>
    </row>
    <row r="51" spans="1:3" x14ac:dyDescent="0.25">
      <c r="A51" s="35">
        <v>50</v>
      </c>
      <c r="B51" s="60" t="s">
        <v>830</v>
      </c>
      <c r="C51" s="61">
        <v>657.8809499203478</v>
      </c>
    </row>
    <row r="52" spans="1:3" x14ac:dyDescent="0.25">
      <c r="A52" s="35">
        <v>51</v>
      </c>
      <c r="B52" s="60" t="s">
        <v>827</v>
      </c>
      <c r="C52" s="61">
        <v>640.06249694854012</v>
      </c>
    </row>
    <row r="53" spans="1:3" x14ac:dyDescent="0.25">
      <c r="A53" s="35">
        <v>52</v>
      </c>
      <c r="B53" s="60" t="s">
        <v>1091</v>
      </c>
      <c r="C53" s="61">
        <v>638.11520645805899</v>
      </c>
    </row>
    <row r="54" spans="1:3" x14ac:dyDescent="0.25">
      <c r="A54" s="35">
        <v>53</v>
      </c>
      <c r="B54" s="60" t="s">
        <v>777</v>
      </c>
      <c r="C54" s="61">
        <v>631.61600320938999</v>
      </c>
    </row>
    <row r="55" spans="1:3" x14ac:dyDescent="0.25">
      <c r="A55" s="35">
        <v>54</v>
      </c>
      <c r="B55" s="60" t="s">
        <v>790</v>
      </c>
      <c r="C55" s="61">
        <v>628.51984633091251</v>
      </c>
    </row>
    <row r="56" spans="1:3" x14ac:dyDescent="0.25">
      <c r="A56" s="35">
        <v>55</v>
      </c>
      <c r="B56" s="60" t="s">
        <v>950</v>
      </c>
      <c r="C56" s="61">
        <v>627.58169819379509</v>
      </c>
    </row>
    <row r="57" spans="1:3" x14ac:dyDescent="0.25">
      <c r="A57" s="35">
        <v>56</v>
      </c>
      <c r="B57" s="60" t="s">
        <v>948</v>
      </c>
      <c r="C57" s="61">
        <v>616.21636660253682</v>
      </c>
    </row>
    <row r="58" spans="1:3" x14ac:dyDescent="0.25">
      <c r="A58" s="35">
        <v>57</v>
      </c>
      <c r="B58" s="60" t="s">
        <v>1264</v>
      </c>
      <c r="C58" s="61">
        <v>615.30119092648897</v>
      </c>
    </row>
    <row r="59" spans="1:3" x14ac:dyDescent="0.25">
      <c r="A59" s="35">
        <v>58</v>
      </c>
      <c r="B59" s="60" t="s">
        <v>855</v>
      </c>
      <c r="C59" s="61">
        <v>613.0432264973706</v>
      </c>
    </row>
    <row r="60" spans="1:3" x14ac:dyDescent="0.25">
      <c r="A60" s="35">
        <v>59</v>
      </c>
      <c r="B60" s="60" t="s">
        <v>754</v>
      </c>
      <c r="C60" s="61">
        <v>611.70640306866653</v>
      </c>
    </row>
    <row r="61" spans="1:3" x14ac:dyDescent="0.25">
      <c r="A61" s="35">
        <v>60</v>
      </c>
      <c r="B61" s="60" t="s">
        <v>791</v>
      </c>
      <c r="C61" s="61">
        <v>606.84674818157066</v>
      </c>
    </row>
    <row r="62" spans="1:3" x14ac:dyDescent="0.25">
      <c r="A62" s="35">
        <v>61</v>
      </c>
      <c r="B62" s="60" t="s">
        <v>880</v>
      </c>
      <c r="C62" s="61">
        <v>597.78712105199565</v>
      </c>
    </row>
    <row r="63" spans="1:3" x14ac:dyDescent="0.25">
      <c r="A63" s="35">
        <v>62</v>
      </c>
      <c r="B63" s="60" t="s">
        <v>828</v>
      </c>
      <c r="C63" s="61">
        <v>597.39166381863743</v>
      </c>
    </row>
    <row r="64" spans="1:3" x14ac:dyDescent="0.25">
      <c r="A64" s="35">
        <v>63</v>
      </c>
      <c r="B64" s="60" t="s">
        <v>778</v>
      </c>
      <c r="C64" s="61">
        <v>578.98133627527409</v>
      </c>
    </row>
    <row r="65" spans="1:3" x14ac:dyDescent="0.25">
      <c r="A65" s="35">
        <v>64</v>
      </c>
      <c r="B65" s="60" t="s">
        <v>1234</v>
      </c>
      <c r="C65" s="61">
        <v>571.42628570971419</v>
      </c>
    </row>
    <row r="66" spans="1:3" x14ac:dyDescent="0.25">
      <c r="A66" s="35">
        <v>65</v>
      </c>
      <c r="B66" s="60" t="s">
        <v>1265</v>
      </c>
      <c r="C66" s="61">
        <v>559.36471902408096</v>
      </c>
    </row>
    <row r="67" spans="1:3" x14ac:dyDescent="0.25">
      <c r="A67" s="35">
        <v>66</v>
      </c>
      <c r="B67" s="60" t="s">
        <v>1275</v>
      </c>
      <c r="C67" s="61">
        <v>553.39513257178157</v>
      </c>
    </row>
    <row r="68" spans="1:3" x14ac:dyDescent="0.25">
      <c r="A68" s="35">
        <v>67</v>
      </c>
      <c r="B68" s="60" t="s">
        <v>794</v>
      </c>
      <c r="C68" s="61">
        <v>541.82745373354533</v>
      </c>
    </row>
    <row r="69" spans="1:3" x14ac:dyDescent="0.25">
      <c r="A69" s="35">
        <v>68</v>
      </c>
      <c r="B69" s="60" t="s">
        <v>859</v>
      </c>
      <c r="C69" s="61">
        <v>522.3456583802199</v>
      </c>
    </row>
    <row r="70" spans="1:3" x14ac:dyDescent="0.25">
      <c r="A70" s="35">
        <v>69</v>
      </c>
      <c r="B70" s="60" t="s">
        <v>864</v>
      </c>
      <c r="C70" s="61">
        <v>519.95771439139401</v>
      </c>
    </row>
    <row r="71" spans="1:3" x14ac:dyDescent="0.25">
      <c r="A71" s="35">
        <v>70</v>
      </c>
      <c r="B71" s="60" t="s">
        <v>1266</v>
      </c>
      <c r="C71" s="61">
        <v>503.42824712167277</v>
      </c>
    </row>
    <row r="72" spans="1:3" x14ac:dyDescent="0.25">
      <c r="A72" s="35">
        <v>71</v>
      </c>
      <c r="B72" s="60" t="s">
        <v>963</v>
      </c>
      <c r="C72" s="61">
        <v>502.49275613852456</v>
      </c>
    </row>
    <row r="73" spans="1:3" x14ac:dyDescent="0.25">
      <c r="A73" s="35">
        <v>72</v>
      </c>
      <c r="B73" s="60" t="s">
        <v>1192</v>
      </c>
      <c r="C73" s="61">
        <v>493.76107582514044</v>
      </c>
    </row>
    <row r="74" spans="1:3" x14ac:dyDescent="0.25">
      <c r="A74" s="35">
        <v>73</v>
      </c>
      <c r="B74" s="60" t="s">
        <v>1143</v>
      </c>
      <c r="C74" s="61">
        <v>493.76107582514044</v>
      </c>
    </row>
    <row r="75" spans="1:3" x14ac:dyDescent="0.25">
      <c r="A75" s="35">
        <v>74</v>
      </c>
      <c r="B75" s="60" t="s">
        <v>784</v>
      </c>
      <c r="C75" s="61">
        <v>493.59517005564464</v>
      </c>
    </row>
    <row r="76" spans="1:3" x14ac:dyDescent="0.25">
      <c r="A76" s="35">
        <v>75</v>
      </c>
      <c r="B76" s="60" t="s">
        <v>869</v>
      </c>
      <c r="C76" s="61">
        <v>487.94745121609105</v>
      </c>
    </row>
    <row r="77" spans="1:3" x14ac:dyDescent="0.25">
      <c r="A77" s="35">
        <v>76</v>
      </c>
      <c r="B77" s="60" t="s">
        <v>759</v>
      </c>
      <c r="C77" s="61">
        <v>474.17228612997337</v>
      </c>
    </row>
    <row r="78" spans="1:3" x14ac:dyDescent="0.25">
      <c r="A78" s="35">
        <v>77</v>
      </c>
      <c r="B78" s="60" t="s">
        <v>780</v>
      </c>
      <c r="C78" s="61">
        <v>473.71200240704235</v>
      </c>
    </row>
    <row r="79" spans="1:3" x14ac:dyDescent="0.25">
      <c r="A79" s="35">
        <v>78</v>
      </c>
      <c r="B79" s="60" t="s">
        <v>924</v>
      </c>
      <c r="C79" s="61">
        <v>468.31397969486727</v>
      </c>
    </row>
    <row r="80" spans="1:3" x14ac:dyDescent="0.25">
      <c r="A80" s="35">
        <v>79</v>
      </c>
      <c r="B80" s="60" t="s">
        <v>758</v>
      </c>
      <c r="C80" s="61">
        <v>462.72195384584893</v>
      </c>
    </row>
    <row r="81" spans="1:3" x14ac:dyDescent="0.25">
      <c r="A81" s="35">
        <v>80</v>
      </c>
      <c r="B81" s="60" t="s">
        <v>1144</v>
      </c>
      <c r="C81" s="61">
        <v>460.84367077013104</v>
      </c>
    </row>
    <row r="82" spans="1:3" x14ac:dyDescent="0.25">
      <c r="A82" s="35">
        <v>81</v>
      </c>
      <c r="B82" s="60" t="s">
        <v>885</v>
      </c>
      <c r="C82" s="61">
        <v>459.22488799955079</v>
      </c>
    </row>
    <row r="83" spans="1:3" x14ac:dyDescent="0.25">
      <c r="A83" s="35">
        <v>82</v>
      </c>
      <c r="B83" s="60" t="s">
        <v>804</v>
      </c>
      <c r="C83" s="61">
        <v>457.30976956816016</v>
      </c>
    </row>
    <row r="84" spans="1:3" x14ac:dyDescent="0.25">
      <c r="A84" s="35">
        <v>83</v>
      </c>
      <c r="B84" s="60" t="s">
        <v>874</v>
      </c>
      <c r="C84" s="61">
        <v>456.16835495186615</v>
      </c>
    </row>
    <row r="85" spans="1:3" x14ac:dyDescent="0.25">
      <c r="A85" s="35">
        <v>84</v>
      </c>
      <c r="B85" s="60" t="s">
        <v>814</v>
      </c>
      <c r="C85" s="61">
        <v>450.60524057061627</v>
      </c>
    </row>
    <row r="86" spans="1:3" x14ac:dyDescent="0.25">
      <c r="A86" s="35">
        <v>85</v>
      </c>
      <c r="B86" s="60" t="s">
        <v>877</v>
      </c>
      <c r="C86" s="61">
        <v>447.58849487057898</v>
      </c>
    </row>
    <row r="87" spans="1:3" x14ac:dyDescent="0.25">
      <c r="A87" s="35">
        <v>86</v>
      </c>
      <c r="B87" s="60" t="s">
        <v>1267</v>
      </c>
      <c r="C87" s="61">
        <v>447.4917752192647</v>
      </c>
    </row>
    <row r="88" spans="1:3" x14ac:dyDescent="0.25">
      <c r="A88" s="35">
        <v>87</v>
      </c>
      <c r="B88" s="60" t="s">
        <v>1280</v>
      </c>
      <c r="C88" s="61">
        <v>440.09076419707452</v>
      </c>
    </row>
    <row r="89" spans="1:3" x14ac:dyDescent="0.25">
      <c r="A89" s="35">
        <v>88</v>
      </c>
      <c r="B89" s="60" t="s">
        <v>1193</v>
      </c>
      <c r="C89" s="61">
        <v>438.89873406679146</v>
      </c>
    </row>
    <row r="90" spans="1:3" x14ac:dyDescent="0.25">
      <c r="A90" s="35">
        <v>89</v>
      </c>
      <c r="B90" s="60" t="s">
        <v>886</v>
      </c>
      <c r="C90" s="61">
        <v>437.49285708454721</v>
      </c>
    </row>
    <row r="91" spans="1:3" x14ac:dyDescent="0.25">
      <c r="A91" s="35">
        <v>90</v>
      </c>
      <c r="B91" s="60" t="s">
        <v>799</v>
      </c>
      <c r="C91" s="61">
        <v>433.46196298683623</v>
      </c>
    </row>
    <row r="92" spans="1:3" x14ac:dyDescent="0.25">
      <c r="A92" s="35">
        <v>91</v>
      </c>
      <c r="B92" s="60" t="s">
        <v>831</v>
      </c>
      <c r="C92" s="61">
        <v>432.55057507764337</v>
      </c>
    </row>
    <row r="93" spans="1:3" x14ac:dyDescent="0.25">
      <c r="A93" s="35">
        <v>92</v>
      </c>
      <c r="B93" s="60" t="s">
        <v>836</v>
      </c>
      <c r="C93" s="61">
        <v>432.55057507764337</v>
      </c>
    </row>
    <row r="94" spans="1:3" x14ac:dyDescent="0.25">
      <c r="A94" s="35">
        <v>93</v>
      </c>
      <c r="B94" s="60" t="s">
        <v>887</v>
      </c>
      <c r="C94" s="61">
        <v>428.91456576916397</v>
      </c>
    </row>
    <row r="95" spans="1:3" x14ac:dyDescent="0.25">
      <c r="A95" s="35">
        <v>94</v>
      </c>
      <c r="B95" s="60" t="s">
        <v>1194</v>
      </c>
      <c r="C95" s="61">
        <v>427.9262657151217</v>
      </c>
    </row>
    <row r="96" spans="1:3" x14ac:dyDescent="0.25">
      <c r="A96" s="35">
        <v>95</v>
      </c>
      <c r="B96" s="60" t="s">
        <v>1145</v>
      </c>
      <c r="C96" s="61">
        <v>427.9262657151217</v>
      </c>
    </row>
    <row r="97" spans="1:3" x14ac:dyDescent="0.25">
      <c r="A97" s="35">
        <v>96</v>
      </c>
      <c r="B97" s="60" t="s">
        <v>837</v>
      </c>
      <c r="C97" s="61">
        <v>427.21044452112926</v>
      </c>
    </row>
    <row r="98" spans="1:3" x14ac:dyDescent="0.25">
      <c r="A98" s="35">
        <v>97</v>
      </c>
      <c r="B98" s="60" t="s">
        <v>838</v>
      </c>
      <c r="C98" s="61">
        <v>421.87031396461509</v>
      </c>
    </row>
    <row r="99" spans="1:3" x14ac:dyDescent="0.25">
      <c r="A99" s="35">
        <v>98</v>
      </c>
      <c r="B99" s="60" t="s">
        <v>888</v>
      </c>
      <c r="C99" s="61">
        <v>421.28941793326766</v>
      </c>
    </row>
    <row r="100" spans="1:3" x14ac:dyDescent="0.25">
      <c r="A100" s="35">
        <v>99</v>
      </c>
      <c r="B100" s="60" t="s">
        <v>781</v>
      </c>
      <c r="C100" s="61">
        <v>421.07733547292662</v>
      </c>
    </row>
    <row r="101" spans="1:3" x14ac:dyDescent="0.25">
      <c r="A101" s="35">
        <v>100</v>
      </c>
      <c r="B101" s="60" t="s">
        <v>890</v>
      </c>
      <c r="C101" s="61">
        <v>420.33627445378062</v>
      </c>
    </row>
    <row r="102" spans="1:3" x14ac:dyDescent="0.25">
      <c r="A102" s="35">
        <v>101</v>
      </c>
      <c r="B102" s="60" t="s">
        <v>839</v>
      </c>
      <c r="C102" s="61">
        <v>416.53018340810098</v>
      </c>
    </row>
    <row r="103" spans="1:3" x14ac:dyDescent="0.25">
      <c r="A103" s="35">
        <v>102</v>
      </c>
      <c r="B103" s="60" t="s">
        <v>1283</v>
      </c>
      <c r="C103" s="61">
        <v>413.87627621119589</v>
      </c>
    </row>
    <row r="104" spans="1:3" x14ac:dyDescent="0.25">
      <c r="A104" s="35">
        <v>103</v>
      </c>
      <c r="B104" s="60" t="s">
        <v>800</v>
      </c>
      <c r="C104" s="61">
        <v>411.78886483749443</v>
      </c>
    </row>
    <row r="105" spans="1:3" x14ac:dyDescent="0.25">
      <c r="A105" s="35">
        <v>104</v>
      </c>
      <c r="B105" s="60" t="s">
        <v>892</v>
      </c>
      <c r="C105" s="61">
        <v>411.75798313839738</v>
      </c>
    </row>
    <row r="106" spans="1:3" x14ac:dyDescent="0.25">
      <c r="A106" s="35">
        <v>105</v>
      </c>
      <c r="B106" s="60" t="s">
        <v>911</v>
      </c>
      <c r="C106" s="61">
        <v>408.14913929669001</v>
      </c>
    </row>
    <row r="107" spans="1:3" x14ac:dyDescent="0.25">
      <c r="A107" s="35">
        <v>106</v>
      </c>
      <c r="B107" s="60" t="s">
        <v>841</v>
      </c>
      <c r="C107" s="61">
        <v>405.84992229507282</v>
      </c>
    </row>
    <row r="108" spans="1:3" x14ac:dyDescent="0.25">
      <c r="A108" s="35">
        <v>107</v>
      </c>
      <c r="B108" s="60" t="s">
        <v>889</v>
      </c>
      <c r="C108" s="61">
        <v>405.08597878198816</v>
      </c>
    </row>
    <row r="109" spans="1:3" x14ac:dyDescent="0.25">
      <c r="A109" s="35">
        <v>108</v>
      </c>
      <c r="B109" s="60" t="s">
        <v>952</v>
      </c>
      <c r="C109" s="61">
        <v>399.44499536823292</v>
      </c>
    </row>
    <row r="110" spans="1:3" x14ac:dyDescent="0.25">
      <c r="A110" s="35">
        <v>109</v>
      </c>
      <c r="B110" s="60" t="s">
        <v>1282</v>
      </c>
      <c r="C110" s="61">
        <v>396.55029711428631</v>
      </c>
    </row>
    <row r="111" spans="1:3" x14ac:dyDescent="0.25">
      <c r="A111" s="35">
        <v>110</v>
      </c>
      <c r="B111" s="60" t="s">
        <v>1195</v>
      </c>
      <c r="C111" s="61">
        <v>395.0088606601123</v>
      </c>
    </row>
    <row r="112" spans="1:3" x14ac:dyDescent="0.25">
      <c r="A112" s="35">
        <v>111</v>
      </c>
      <c r="B112" s="60" t="s">
        <v>832</v>
      </c>
      <c r="C112" s="61">
        <v>393.22779552513032</v>
      </c>
    </row>
    <row r="113" spans="1:3" x14ac:dyDescent="0.25">
      <c r="A113" s="35">
        <v>112</v>
      </c>
      <c r="B113" s="60" t="s">
        <v>1235</v>
      </c>
      <c r="C113" s="61">
        <v>392.85557142542854</v>
      </c>
    </row>
    <row r="114" spans="1:3" x14ac:dyDescent="0.25">
      <c r="A114" s="35">
        <v>113</v>
      </c>
      <c r="B114" s="60" t="s">
        <v>1268</v>
      </c>
      <c r="C114" s="61">
        <v>391.55530331685657</v>
      </c>
    </row>
    <row r="115" spans="1:3" x14ac:dyDescent="0.25">
      <c r="A115" s="35">
        <v>114</v>
      </c>
      <c r="B115" s="60" t="s">
        <v>891</v>
      </c>
      <c r="C115" s="61">
        <v>388.88253963070861</v>
      </c>
    </row>
    <row r="116" spans="1:3" x14ac:dyDescent="0.25">
      <c r="A116" s="35">
        <v>115</v>
      </c>
      <c r="B116" s="60" t="s">
        <v>897</v>
      </c>
      <c r="C116" s="61">
        <v>386.02310919224755</v>
      </c>
    </row>
    <row r="117" spans="1:3" x14ac:dyDescent="0.25">
      <c r="A117" s="35">
        <v>116</v>
      </c>
      <c r="B117" s="60" t="s">
        <v>933</v>
      </c>
      <c r="C117" s="61">
        <v>384.45652356706171</v>
      </c>
    </row>
    <row r="118" spans="1:3" x14ac:dyDescent="0.25">
      <c r="A118" s="35">
        <v>117</v>
      </c>
      <c r="B118" s="60" t="s">
        <v>805</v>
      </c>
      <c r="C118" s="61">
        <v>380.77432966046939</v>
      </c>
    </row>
    <row r="119" spans="1:3" x14ac:dyDescent="0.25">
      <c r="A119" s="35">
        <v>118</v>
      </c>
      <c r="B119" s="60" t="s">
        <v>845</v>
      </c>
      <c r="C119" s="61">
        <v>379.1492695125022</v>
      </c>
    </row>
    <row r="120" spans="1:3" x14ac:dyDescent="0.25">
      <c r="A120" s="35">
        <v>119</v>
      </c>
      <c r="B120" s="60" t="s">
        <v>1196</v>
      </c>
      <c r="C120" s="61">
        <v>373.06392395677278</v>
      </c>
    </row>
    <row r="121" spans="1:3" x14ac:dyDescent="0.25">
      <c r="A121" s="35">
        <v>120</v>
      </c>
      <c r="B121" s="60" t="s">
        <v>894</v>
      </c>
      <c r="C121" s="61">
        <v>372.67910047942911</v>
      </c>
    </row>
    <row r="122" spans="1:3" x14ac:dyDescent="0.25">
      <c r="A122" s="35">
        <v>121</v>
      </c>
      <c r="B122" s="60" t="s">
        <v>1088</v>
      </c>
      <c r="C122" s="61">
        <v>372.55872020394321</v>
      </c>
    </row>
    <row r="123" spans="1:3" x14ac:dyDescent="0.25">
      <c r="A123" s="35">
        <v>122</v>
      </c>
      <c r="B123" s="60" t="s">
        <v>900</v>
      </c>
      <c r="C123" s="61">
        <v>368.86652656148095</v>
      </c>
    </row>
    <row r="124" spans="1:3" x14ac:dyDescent="0.25">
      <c r="A124" s="35">
        <v>123</v>
      </c>
      <c r="B124" s="60" t="s">
        <v>847</v>
      </c>
      <c r="C124" s="61">
        <v>368.46900839947398</v>
      </c>
    </row>
    <row r="125" spans="1:3" x14ac:dyDescent="0.25">
      <c r="A125" s="35">
        <v>124</v>
      </c>
      <c r="B125" s="60" t="s">
        <v>1089</v>
      </c>
      <c r="C125" s="61">
        <v>365.90588591458703</v>
      </c>
    </row>
    <row r="126" spans="1:3" x14ac:dyDescent="0.25">
      <c r="A126" s="35">
        <v>125</v>
      </c>
      <c r="B126" s="60" t="s">
        <v>883</v>
      </c>
      <c r="C126" s="61">
        <v>364.80172101384312</v>
      </c>
    </row>
    <row r="127" spans="1:3" x14ac:dyDescent="0.25">
      <c r="A127" s="35">
        <v>126</v>
      </c>
      <c r="B127" s="60" t="s">
        <v>1197</v>
      </c>
      <c r="C127" s="61">
        <v>362.09145560510296</v>
      </c>
    </row>
    <row r="128" spans="1:3" x14ac:dyDescent="0.25">
      <c r="A128" s="35">
        <v>127</v>
      </c>
      <c r="B128" s="60" t="s">
        <v>902</v>
      </c>
      <c r="C128" s="61">
        <v>360.28823524609766</v>
      </c>
    </row>
    <row r="129" spans="1:3" x14ac:dyDescent="0.25">
      <c r="A129" s="35">
        <v>128</v>
      </c>
      <c r="B129" s="60" t="s">
        <v>914</v>
      </c>
      <c r="C129" s="61">
        <v>359.02829509040112</v>
      </c>
    </row>
    <row r="130" spans="1:3" x14ac:dyDescent="0.25">
      <c r="A130" s="35">
        <v>129</v>
      </c>
      <c r="B130" s="60" t="s">
        <v>752</v>
      </c>
      <c r="C130" s="61">
        <v>358.2295386576377</v>
      </c>
    </row>
    <row r="131" spans="1:3" x14ac:dyDescent="0.25">
      <c r="A131" s="35">
        <v>130</v>
      </c>
      <c r="B131" s="60" t="s">
        <v>849</v>
      </c>
      <c r="C131" s="61">
        <v>357.78874728644575</v>
      </c>
    </row>
    <row r="132" spans="1:3" x14ac:dyDescent="0.25">
      <c r="A132" s="35">
        <v>131</v>
      </c>
      <c r="B132" s="60" t="s">
        <v>895</v>
      </c>
      <c r="C132" s="61">
        <v>356.47566132814956</v>
      </c>
    </row>
    <row r="133" spans="1:3" x14ac:dyDescent="0.25">
      <c r="A133" s="35">
        <v>132</v>
      </c>
      <c r="B133" s="60" t="s">
        <v>850</v>
      </c>
      <c r="C133" s="61">
        <v>352.44861672993164</v>
      </c>
    </row>
    <row r="134" spans="1:3" x14ac:dyDescent="0.25">
      <c r="A134" s="35">
        <v>133</v>
      </c>
      <c r="B134" s="60" t="s">
        <v>1198</v>
      </c>
      <c r="C134" s="61">
        <v>351.1189872534332</v>
      </c>
    </row>
    <row r="135" spans="1:3" x14ac:dyDescent="0.25">
      <c r="A135" s="35">
        <v>134</v>
      </c>
      <c r="B135" s="60" t="s">
        <v>802</v>
      </c>
      <c r="C135" s="61">
        <v>346.76957038946892</v>
      </c>
    </row>
    <row r="136" spans="1:3" x14ac:dyDescent="0.25">
      <c r="A136" s="35">
        <v>135</v>
      </c>
      <c r="B136" s="60" t="s">
        <v>1090</v>
      </c>
      <c r="C136" s="61">
        <v>345.94738304651867</v>
      </c>
    </row>
    <row r="137" spans="1:3" x14ac:dyDescent="0.25">
      <c r="A137" s="35">
        <v>136</v>
      </c>
      <c r="B137" s="60" t="s">
        <v>753</v>
      </c>
      <c r="C137" s="61">
        <v>343.90035711133214</v>
      </c>
    </row>
    <row r="138" spans="1:3" x14ac:dyDescent="0.25">
      <c r="A138" s="35">
        <v>137</v>
      </c>
      <c r="B138" s="60" t="s">
        <v>905</v>
      </c>
      <c r="C138" s="61">
        <v>343.13165261533118</v>
      </c>
    </row>
    <row r="139" spans="1:3" x14ac:dyDescent="0.25">
      <c r="A139" s="35">
        <v>138</v>
      </c>
      <c r="B139" s="60" t="s">
        <v>1273</v>
      </c>
      <c r="C139" s="61">
        <v>331.0880945038752</v>
      </c>
    </row>
    <row r="140" spans="1:3" x14ac:dyDescent="0.25">
      <c r="A140" s="35">
        <v>139</v>
      </c>
      <c r="B140" s="60" t="s">
        <v>1146</v>
      </c>
      <c r="C140" s="61">
        <v>329.17405055009363</v>
      </c>
    </row>
    <row r="141" spans="1:3" x14ac:dyDescent="0.25">
      <c r="A141" s="35">
        <v>140</v>
      </c>
      <c r="B141" s="60" t="s">
        <v>760</v>
      </c>
      <c r="C141" s="61">
        <v>328.36179725353929</v>
      </c>
    </row>
    <row r="142" spans="1:3" x14ac:dyDescent="0.25">
      <c r="A142" s="35">
        <v>141</v>
      </c>
      <c r="B142" s="60" t="s">
        <v>1092</v>
      </c>
      <c r="C142" s="61">
        <v>325.9888801784503</v>
      </c>
    </row>
    <row r="143" spans="1:3" x14ac:dyDescent="0.25">
      <c r="A143" s="35">
        <v>142</v>
      </c>
      <c r="B143" s="60" t="s">
        <v>910</v>
      </c>
      <c r="C143" s="61">
        <v>325.97506998456458</v>
      </c>
    </row>
    <row r="144" spans="1:3" x14ac:dyDescent="0.25">
      <c r="A144" s="35">
        <v>143</v>
      </c>
      <c r="B144" s="60" t="s">
        <v>898</v>
      </c>
      <c r="C144" s="61">
        <v>324.06878302559051</v>
      </c>
    </row>
    <row r="145" spans="1:3" x14ac:dyDescent="0.25">
      <c r="A145" s="35">
        <v>144</v>
      </c>
      <c r="B145" s="60" t="s">
        <v>852</v>
      </c>
      <c r="C145" s="61">
        <v>320.40783339084692</v>
      </c>
    </row>
    <row r="146" spans="1:3" x14ac:dyDescent="0.25">
      <c r="A146" s="35">
        <v>145</v>
      </c>
      <c r="B146" s="60" t="s">
        <v>1199</v>
      </c>
      <c r="C146" s="61">
        <v>318.20158219842381</v>
      </c>
    </row>
    <row r="147" spans="1:3" x14ac:dyDescent="0.25">
      <c r="A147" s="35">
        <v>146</v>
      </c>
      <c r="B147" s="60" t="s">
        <v>938</v>
      </c>
      <c r="C147" s="61">
        <v>317.60050874542208</v>
      </c>
    </row>
    <row r="148" spans="1:3" x14ac:dyDescent="0.25">
      <c r="A148" s="35">
        <v>147</v>
      </c>
      <c r="B148" s="60" t="s">
        <v>912</v>
      </c>
      <c r="C148" s="61">
        <v>317.39677866918129</v>
      </c>
    </row>
    <row r="149" spans="1:3" x14ac:dyDescent="0.25">
      <c r="A149" s="35">
        <v>148</v>
      </c>
      <c r="B149" s="60" t="s">
        <v>1274</v>
      </c>
      <c r="C149" s="61">
        <v>314.58223642010427</v>
      </c>
    </row>
    <row r="150" spans="1:3" x14ac:dyDescent="0.25">
      <c r="A150" s="35">
        <v>149</v>
      </c>
      <c r="B150" s="60" t="s">
        <v>974</v>
      </c>
      <c r="C150" s="61">
        <v>314.34510592712729</v>
      </c>
    </row>
    <row r="151" spans="1:3" x14ac:dyDescent="0.25">
      <c r="A151" s="35">
        <v>150</v>
      </c>
      <c r="B151" s="60" t="s">
        <v>853</v>
      </c>
      <c r="C151" s="61">
        <v>309.72757227781869</v>
      </c>
    </row>
    <row r="152" spans="1:3" x14ac:dyDescent="0.25">
      <c r="A152" s="35">
        <v>151</v>
      </c>
      <c r="B152" s="60" t="s">
        <v>881</v>
      </c>
      <c r="C152" s="61">
        <v>309.35496477821107</v>
      </c>
    </row>
    <row r="153" spans="1:3" x14ac:dyDescent="0.25">
      <c r="A153" s="35">
        <v>152</v>
      </c>
      <c r="B153" s="60" t="s">
        <v>945</v>
      </c>
      <c r="C153" s="61">
        <v>309.3541659651604</v>
      </c>
    </row>
    <row r="154" spans="1:3" x14ac:dyDescent="0.25">
      <c r="A154" s="35">
        <v>153</v>
      </c>
      <c r="B154" s="60" t="s">
        <v>913</v>
      </c>
      <c r="C154" s="61">
        <v>308.81848735379805</v>
      </c>
    </row>
    <row r="155" spans="1:3" x14ac:dyDescent="0.25">
      <c r="A155" s="35">
        <v>154</v>
      </c>
      <c r="B155" s="60" t="s">
        <v>899</v>
      </c>
      <c r="C155" s="61">
        <v>307.86534387431101</v>
      </c>
    </row>
    <row r="156" spans="1:3" x14ac:dyDescent="0.25">
      <c r="A156" s="35">
        <v>155</v>
      </c>
      <c r="B156" s="60" t="s">
        <v>1200</v>
      </c>
      <c r="C156" s="61">
        <v>307.22911384675405</v>
      </c>
    </row>
    <row r="157" spans="1:3" x14ac:dyDescent="0.25">
      <c r="A157" s="35">
        <v>156</v>
      </c>
      <c r="B157" s="60" t="s">
        <v>1093</v>
      </c>
      <c r="C157" s="61">
        <v>306.03037731038188</v>
      </c>
    </row>
    <row r="158" spans="1:3" x14ac:dyDescent="0.25">
      <c r="A158" s="35">
        <v>157</v>
      </c>
      <c r="B158" s="60" t="s">
        <v>803</v>
      </c>
      <c r="C158" s="61">
        <v>303.42337409078533</v>
      </c>
    </row>
    <row r="159" spans="1:3" x14ac:dyDescent="0.25">
      <c r="A159" s="35">
        <v>158</v>
      </c>
      <c r="B159" s="60" t="s">
        <v>755</v>
      </c>
      <c r="C159" s="61">
        <v>300.91281247241568</v>
      </c>
    </row>
    <row r="160" spans="1:3" x14ac:dyDescent="0.25">
      <c r="A160" s="35">
        <v>159</v>
      </c>
      <c r="B160" s="60" t="s">
        <v>946</v>
      </c>
      <c r="C160" s="61">
        <v>300.76099468835042</v>
      </c>
    </row>
    <row r="161" spans="1:3" x14ac:dyDescent="0.25">
      <c r="A161" s="35">
        <v>160</v>
      </c>
      <c r="B161" s="60" t="s">
        <v>916</v>
      </c>
      <c r="C161" s="61">
        <v>300.24019603841475</v>
      </c>
    </row>
    <row r="162" spans="1:3" x14ac:dyDescent="0.25">
      <c r="A162" s="35">
        <v>161</v>
      </c>
      <c r="B162" s="60" t="s">
        <v>1094</v>
      </c>
      <c r="C162" s="61">
        <v>299.37754302102582</v>
      </c>
    </row>
    <row r="163" spans="1:3" x14ac:dyDescent="0.25">
      <c r="A163" s="35">
        <v>162</v>
      </c>
      <c r="B163" s="60" t="s">
        <v>854</v>
      </c>
      <c r="C163" s="61">
        <v>299.04731116479047</v>
      </c>
    </row>
    <row r="164" spans="1:3" x14ac:dyDescent="0.25">
      <c r="A164" s="35">
        <v>163</v>
      </c>
      <c r="B164" s="60" t="s">
        <v>1147</v>
      </c>
      <c r="C164" s="61">
        <v>296.25664549508423</v>
      </c>
    </row>
    <row r="165" spans="1:3" x14ac:dyDescent="0.25">
      <c r="A165" s="35">
        <v>164</v>
      </c>
      <c r="B165" s="60" t="s">
        <v>882</v>
      </c>
      <c r="C165" s="61">
        <v>296.05358652759628</v>
      </c>
    </row>
    <row r="166" spans="1:3" x14ac:dyDescent="0.25">
      <c r="A166" s="35">
        <v>165</v>
      </c>
      <c r="B166" s="60" t="s">
        <v>901</v>
      </c>
      <c r="C166" s="61">
        <v>291.66190472303145</v>
      </c>
    </row>
    <row r="167" spans="1:3" x14ac:dyDescent="0.25">
      <c r="A167" s="35">
        <v>166</v>
      </c>
      <c r="B167" s="60" t="s">
        <v>756</v>
      </c>
      <c r="C167" s="61">
        <v>286.58363092611012</v>
      </c>
    </row>
    <row r="168" spans="1:3" x14ac:dyDescent="0.25">
      <c r="A168" s="35">
        <v>167</v>
      </c>
      <c r="B168" s="60" t="s">
        <v>1095</v>
      </c>
      <c r="C168" s="61">
        <v>286.07187444231346</v>
      </c>
    </row>
    <row r="169" spans="1:3" x14ac:dyDescent="0.25">
      <c r="A169" s="35">
        <v>168</v>
      </c>
      <c r="B169" s="60" t="s">
        <v>766</v>
      </c>
      <c r="C169" s="61">
        <v>283.63971689932976</v>
      </c>
    </row>
    <row r="170" spans="1:3" x14ac:dyDescent="0.25">
      <c r="A170" s="35">
        <v>169</v>
      </c>
      <c r="B170" s="60" t="s">
        <v>947</v>
      </c>
      <c r="C170" s="61">
        <v>283.5746521347304</v>
      </c>
    </row>
    <row r="171" spans="1:3" x14ac:dyDescent="0.25">
      <c r="A171" s="35">
        <v>170</v>
      </c>
      <c r="B171" s="60" t="s">
        <v>1278</v>
      </c>
      <c r="C171" s="61">
        <v>283.08361340764816</v>
      </c>
    </row>
    <row r="172" spans="1:3" x14ac:dyDescent="0.25">
      <c r="A172" s="35">
        <v>171</v>
      </c>
      <c r="B172" s="60" t="s">
        <v>857</v>
      </c>
      <c r="C172" s="61">
        <v>283.02691949524814</v>
      </c>
    </row>
    <row r="173" spans="1:3" x14ac:dyDescent="0.25">
      <c r="A173" s="35">
        <v>172</v>
      </c>
      <c r="B173" s="60" t="s">
        <v>1269</v>
      </c>
      <c r="C173" s="61">
        <v>279.68235951204053</v>
      </c>
    </row>
    <row r="174" spans="1:3" x14ac:dyDescent="0.25">
      <c r="A174" s="35">
        <v>173</v>
      </c>
      <c r="B174" s="60" t="s">
        <v>1262</v>
      </c>
      <c r="C174" s="61">
        <v>279.68235951204053</v>
      </c>
    </row>
    <row r="175" spans="1:3" x14ac:dyDescent="0.25">
      <c r="A175" s="35">
        <v>174</v>
      </c>
      <c r="B175" s="60" t="s">
        <v>1096</v>
      </c>
      <c r="C175" s="61">
        <v>279.41904015295739</v>
      </c>
    </row>
    <row r="176" spans="1:3" x14ac:dyDescent="0.25">
      <c r="A176" s="35">
        <v>175</v>
      </c>
      <c r="B176" s="60" t="s">
        <v>903</v>
      </c>
      <c r="C176" s="61">
        <v>275.45846557175196</v>
      </c>
    </row>
    <row r="177" spans="1:3" x14ac:dyDescent="0.25">
      <c r="A177" s="35">
        <v>176</v>
      </c>
      <c r="B177" s="60" t="s">
        <v>833</v>
      </c>
      <c r="C177" s="61">
        <v>275.25945686759121</v>
      </c>
    </row>
    <row r="178" spans="1:3" x14ac:dyDescent="0.25">
      <c r="A178" s="35">
        <v>177</v>
      </c>
      <c r="B178" s="60" t="s">
        <v>919</v>
      </c>
      <c r="C178" s="61">
        <v>274.50532209226492</v>
      </c>
    </row>
    <row r="179" spans="1:3" x14ac:dyDescent="0.25">
      <c r="A179" s="35">
        <v>178</v>
      </c>
      <c r="B179" s="60" t="s">
        <v>1097</v>
      </c>
      <c r="C179" s="61">
        <v>272.76620586360127</v>
      </c>
    </row>
    <row r="180" spans="1:3" x14ac:dyDescent="0.25">
      <c r="A180" s="35">
        <v>179</v>
      </c>
      <c r="B180" s="60" t="s">
        <v>757</v>
      </c>
      <c r="C180" s="61">
        <v>272.25444937980467</v>
      </c>
    </row>
    <row r="181" spans="1:3" x14ac:dyDescent="0.25">
      <c r="A181" s="35">
        <v>180</v>
      </c>
      <c r="B181" s="60" t="s">
        <v>949</v>
      </c>
      <c r="C181" s="61">
        <v>270.68489521951534</v>
      </c>
    </row>
    <row r="182" spans="1:3" x14ac:dyDescent="0.25">
      <c r="A182" s="35">
        <v>181</v>
      </c>
      <c r="B182" s="60" t="s">
        <v>860</v>
      </c>
      <c r="C182" s="61">
        <v>267.0065278257058</v>
      </c>
    </row>
    <row r="183" spans="1:3" x14ac:dyDescent="0.25">
      <c r="A183" s="35">
        <v>182</v>
      </c>
      <c r="B183" s="60" t="s">
        <v>1098</v>
      </c>
      <c r="C183" s="61">
        <v>266.11337157424515</v>
      </c>
    </row>
    <row r="184" spans="1:3" x14ac:dyDescent="0.25">
      <c r="A184" s="35">
        <v>183</v>
      </c>
      <c r="B184" s="60" t="s">
        <v>921</v>
      </c>
      <c r="C184" s="61">
        <v>265.92703077688162</v>
      </c>
    </row>
    <row r="185" spans="1:3" x14ac:dyDescent="0.25">
      <c r="A185" s="35">
        <v>184</v>
      </c>
      <c r="B185" s="60" t="s">
        <v>1148</v>
      </c>
      <c r="C185" s="61">
        <v>263.33924044007489</v>
      </c>
    </row>
    <row r="186" spans="1:3" x14ac:dyDescent="0.25">
      <c r="A186" s="35">
        <v>185</v>
      </c>
      <c r="B186" s="60" t="s">
        <v>861</v>
      </c>
      <c r="C186" s="61">
        <v>261.66639726919169</v>
      </c>
    </row>
    <row r="187" spans="1:3" x14ac:dyDescent="0.25">
      <c r="A187" s="35">
        <v>186</v>
      </c>
      <c r="B187" s="60" t="s">
        <v>1099</v>
      </c>
      <c r="C187" s="61">
        <v>259.46053728488897</v>
      </c>
    </row>
    <row r="188" spans="1:3" x14ac:dyDescent="0.25">
      <c r="A188" s="35">
        <v>187</v>
      </c>
      <c r="B188" s="60" t="s">
        <v>906</v>
      </c>
      <c r="C188" s="61">
        <v>259.2550264204724</v>
      </c>
    </row>
    <row r="189" spans="1:3" x14ac:dyDescent="0.25">
      <c r="A189" s="35">
        <v>188</v>
      </c>
      <c r="B189" s="60" t="s">
        <v>1279</v>
      </c>
      <c r="C189" s="61">
        <v>257.92526783349911</v>
      </c>
    </row>
    <row r="190" spans="1:3" x14ac:dyDescent="0.25">
      <c r="A190" s="35">
        <v>189</v>
      </c>
      <c r="B190" s="60" t="s">
        <v>954</v>
      </c>
      <c r="C190" s="61">
        <v>257.79513830430039</v>
      </c>
    </row>
    <row r="191" spans="1:3" x14ac:dyDescent="0.25">
      <c r="A191" s="35">
        <v>190</v>
      </c>
      <c r="B191" s="60" t="s">
        <v>951</v>
      </c>
      <c r="C191" s="61">
        <v>257.79513830430039</v>
      </c>
    </row>
    <row r="192" spans="1:3" x14ac:dyDescent="0.25">
      <c r="A192" s="35">
        <v>191</v>
      </c>
      <c r="B192" s="60" t="s">
        <v>923</v>
      </c>
      <c r="C192" s="61">
        <v>257.34873946149838</v>
      </c>
    </row>
    <row r="193" spans="1:3" x14ac:dyDescent="0.25">
      <c r="A193" s="35">
        <v>192</v>
      </c>
      <c r="B193" s="60" t="s">
        <v>862</v>
      </c>
      <c r="C193" s="61">
        <v>256.32626671267752</v>
      </c>
    </row>
    <row r="194" spans="1:3" x14ac:dyDescent="0.25">
      <c r="A194" s="35">
        <v>193</v>
      </c>
      <c r="B194" s="60" t="s">
        <v>932</v>
      </c>
      <c r="C194" s="61">
        <v>253.32529480596622</v>
      </c>
    </row>
    <row r="195" spans="1:3" x14ac:dyDescent="0.25">
      <c r="A195" s="35">
        <v>194</v>
      </c>
      <c r="B195" s="60" t="s">
        <v>1100</v>
      </c>
      <c r="C195" s="61">
        <v>252.80770299553288</v>
      </c>
    </row>
    <row r="196" spans="1:3" x14ac:dyDescent="0.25">
      <c r="A196" s="35">
        <v>195</v>
      </c>
      <c r="B196" s="60" t="s">
        <v>863</v>
      </c>
      <c r="C196" s="61">
        <v>250.98613615616347</v>
      </c>
    </row>
    <row r="197" spans="1:3" x14ac:dyDescent="0.25">
      <c r="A197" s="35">
        <v>196</v>
      </c>
      <c r="B197" s="60" t="s">
        <v>1101</v>
      </c>
      <c r="C197" s="61">
        <v>246.15486870617673</v>
      </c>
    </row>
    <row r="198" spans="1:3" x14ac:dyDescent="0.25">
      <c r="A198" s="35">
        <v>197</v>
      </c>
      <c r="B198" s="60" t="s">
        <v>907</v>
      </c>
      <c r="C198" s="61">
        <v>243.05158726919288</v>
      </c>
    </row>
    <row r="199" spans="1:3" x14ac:dyDescent="0.25">
      <c r="A199" s="35">
        <v>198</v>
      </c>
      <c r="B199" s="60" t="s">
        <v>867</v>
      </c>
      <c r="C199" s="61">
        <v>240.89028952041832</v>
      </c>
    </row>
    <row r="200" spans="1:3" x14ac:dyDescent="0.25">
      <c r="A200" s="35">
        <v>199</v>
      </c>
      <c r="B200" s="60" t="s">
        <v>956</v>
      </c>
      <c r="C200" s="61">
        <v>240.60879575068029</v>
      </c>
    </row>
    <row r="201" spans="1:3" x14ac:dyDescent="0.25">
      <c r="A201" s="35">
        <v>200</v>
      </c>
      <c r="B201" s="60" t="s">
        <v>1281</v>
      </c>
      <c r="C201" s="61">
        <v>240.30587504313522</v>
      </c>
    </row>
    <row r="202" spans="1:3" x14ac:dyDescent="0.25">
      <c r="A202" s="35">
        <v>201</v>
      </c>
      <c r="B202" s="60" t="s">
        <v>926</v>
      </c>
      <c r="C202" s="61">
        <v>240.19215683073179</v>
      </c>
    </row>
    <row r="203" spans="1:3" x14ac:dyDescent="0.25">
      <c r="A203" s="35">
        <v>202</v>
      </c>
      <c r="B203" s="60" t="s">
        <v>942</v>
      </c>
      <c r="C203" s="61">
        <v>239.39747007720982</v>
      </c>
    </row>
    <row r="204" spans="1:3" x14ac:dyDescent="0.25">
      <c r="A204" s="35">
        <v>203</v>
      </c>
      <c r="B204" s="60" t="s">
        <v>806</v>
      </c>
      <c r="C204" s="61">
        <v>238.40407964275985</v>
      </c>
    </row>
    <row r="205" spans="1:3" x14ac:dyDescent="0.25">
      <c r="A205" s="35">
        <v>204</v>
      </c>
      <c r="B205" s="60" t="s">
        <v>1232</v>
      </c>
      <c r="C205" s="61">
        <v>238.09428571238101</v>
      </c>
    </row>
    <row r="206" spans="1:3" x14ac:dyDescent="0.25">
      <c r="A206" s="35">
        <v>205</v>
      </c>
      <c r="B206" s="60" t="s">
        <v>834</v>
      </c>
      <c r="C206" s="61">
        <v>235.93667731507821</v>
      </c>
    </row>
    <row r="207" spans="1:3" x14ac:dyDescent="0.25">
      <c r="A207" s="35">
        <v>206</v>
      </c>
      <c r="B207" s="60" t="s">
        <v>1102</v>
      </c>
      <c r="C207" s="61">
        <v>232.84920012746448</v>
      </c>
    </row>
    <row r="208" spans="1:3" x14ac:dyDescent="0.25">
      <c r="A208" s="35">
        <v>207</v>
      </c>
      <c r="B208" s="60" t="s">
        <v>957</v>
      </c>
      <c r="C208" s="61">
        <v>232.0156244738703</v>
      </c>
    </row>
    <row r="209" spans="1:3" x14ac:dyDescent="0.25">
      <c r="A209" s="35">
        <v>208</v>
      </c>
      <c r="B209" s="60" t="s">
        <v>953</v>
      </c>
      <c r="C209" s="61">
        <v>232.0156244738703</v>
      </c>
    </row>
    <row r="210" spans="1:3" x14ac:dyDescent="0.25">
      <c r="A210" s="35">
        <v>209</v>
      </c>
      <c r="B210" s="60" t="s">
        <v>807</v>
      </c>
      <c r="C210" s="61">
        <v>230.0366500721303</v>
      </c>
    </row>
    <row r="211" spans="1:3" x14ac:dyDescent="0.25">
      <c r="A211" s="35">
        <v>210</v>
      </c>
      <c r="B211" s="60" t="s">
        <v>909</v>
      </c>
      <c r="C211" s="61">
        <v>226.84814811791338</v>
      </c>
    </row>
    <row r="212" spans="1:3" x14ac:dyDescent="0.25">
      <c r="A212" s="35">
        <v>211</v>
      </c>
      <c r="B212" s="60" t="s">
        <v>1103</v>
      </c>
      <c r="C212" s="61">
        <v>226.19636583810836</v>
      </c>
    </row>
    <row r="213" spans="1:3" x14ac:dyDescent="0.25">
      <c r="A213" s="35">
        <v>212</v>
      </c>
      <c r="B213" s="60" t="s">
        <v>866</v>
      </c>
      <c r="C213" s="61">
        <v>224.28548337359285</v>
      </c>
    </row>
    <row r="214" spans="1:3" x14ac:dyDescent="0.25">
      <c r="A214" s="35">
        <v>213</v>
      </c>
      <c r="B214" s="60" t="s">
        <v>959</v>
      </c>
      <c r="C214" s="61">
        <v>223.42245319706032</v>
      </c>
    </row>
    <row r="215" spans="1:3" x14ac:dyDescent="0.25">
      <c r="A215" s="35">
        <v>214</v>
      </c>
      <c r="B215" s="60" t="s">
        <v>927</v>
      </c>
      <c r="C215" s="61">
        <v>223.03557419996525</v>
      </c>
    </row>
    <row r="216" spans="1:3" x14ac:dyDescent="0.25">
      <c r="A216" s="35">
        <v>215</v>
      </c>
      <c r="B216" s="60" t="s">
        <v>1202</v>
      </c>
      <c r="C216" s="61">
        <v>219.44936703339573</v>
      </c>
    </row>
    <row r="217" spans="1:3" x14ac:dyDescent="0.25">
      <c r="A217" s="35">
        <v>216</v>
      </c>
      <c r="B217" s="60" t="s">
        <v>962</v>
      </c>
      <c r="C217" s="61">
        <v>214.82928192025028</v>
      </c>
    </row>
    <row r="218" spans="1:3" x14ac:dyDescent="0.25">
      <c r="A218" s="35">
        <v>217</v>
      </c>
      <c r="B218" s="60" t="s">
        <v>928</v>
      </c>
      <c r="C218" s="61">
        <v>214.45728288458199</v>
      </c>
    </row>
    <row r="219" spans="1:3" x14ac:dyDescent="0.25">
      <c r="A219" s="35">
        <v>218</v>
      </c>
      <c r="B219" s="60" t="s">
        <v>1236</v>
      </c>
      <c r="C219" s="61">
        <v>214.28485714114285</v>
      </c>
    </row>
    <row r="220" spans="1:3" x14ac:dyDescent="0.25">
      <c r="A220" s="35">
        <v>219</v>
      </c>
      <c r="B220" s="60" t="s">
        <v>868</v>
      </c>
      <c r="C220" s="61">
        <v>213.60522226056463</v>
      </c>
    </row>
    <row r="221" spans="1:3" x14ac:dyDescent="0.25">
      <c r="A221" s="35">
        <v>220</v>
      </c>
      <c r="B221" s="60" t="s">
        <v>785</v>
      </c>
      <c r="C221" s="61">
        <v>210.53866773646328</v>
      </c>
    </row>
    <row r="222" spans="1:3" x14ac:dyDescent="0.25">
      <c r="A222" s="35">
        <v>221</v>
      </c>
      <c r="B222" s="60" t="s">
        <v>1104</v>
      </c>
      <c r="C222" s="61">
        <v>206.23786297003997</v>
      </c>
    </row>
    <row r="223" spans="1:3" x14ac:dyDescent="0.25">
      <c r="A223" s="35">
        <v>222</v>
      </c>
      <c r="B223" s="60" t="s">
        <v>955</v>
      </c>
      <c r="C223" s="61">
        <v>206.2361106434403</v>
      </c>
    </row>
    <row r="224" spans="1:3" x14ac:dyDescent="0.25">
      <c r="A224" s="35">
        <v>223</v>
      </c>
      <c r="B224" s="60" t="s">
        <v>929</v>
      </c>
      <c r="C224" s="61">
        <v>205.87899156919866</v>
      </c>
    </row>
    <row r="225" spans="1:3" x14ac:dyDescent="0.25">
      <c r="A225" s="35">
        <v>224</v>
      </c>
      <c r="B225" s="60" t="s">
        <v>761</v>
      </c>
      <c r="C225" s="61">
        <v>200.60854164827711</v>
      </c>
    </row>
    <row r="226" spans="1:3" x14ac:dyDescent="0.25">
      <c r="A226" s="35">
        <v>225</v>
      </c>
      <c r="B226" s="60" t="s">
        <v>1105</v>
      </c>
      <c r="C226" s="61">
        <v>199.58502868068385</v>
      </c>
    </row>
    <row r="227" spans="1:3" x14ac:dyDescent="0.25">
      <c r="A227" s="35">
        <v>226</v>
      </c>
      <c r="B227" s="60" t="s">
        <v>964</v>
      </c>
      <c r="C227" s="61">
        <v>197.64293936663029</v>
      </c>
    </row>
    <row r="228" spans="1:3" x14ac:dyDescent="0.25">
      <c r="A228" s="35">
        <v>227</v>
      </c>
      <c r="B228" s="60" t="s">
        <v>870</v>
      </c>
      <c r="C228" s="61">
        <v>197.58483059102227</v>
      </c>
    </row>
    <row r="229" spans="1:3" x14ac:dyDescent="0.25">
      <c r="A229" s="35">
        <v>228</v>
      </c>
      <c r="B229" s="60" t="s">
        <v>930</v>
      </c>
      <c r="C229" s="61">
        <v>197.30070025381539</v>
      </c>
    </row>
    <row r="230" spans="1:3" x14ac:dyDescent="0.25">
      <c r="A230" s="35">
        <v>229</v>
      </c>
      <c r="B230" s="60" t="s">
        <v>922</v>
      </c>
      <c r="C230" s="61">
        <v>195.9728500727052</v>
      </c>
    </row>
    <row r="231" spans="1:3" x14ac:dyDescent="0.25">
      <c r="A231" s="35">
        <v>230</v>
      </c>
      <c r="B231" s="60" t="s">
        <v>808</v>
      </c>
      <c r="C231" s="61">
        <v>195.05788334407629</v>
      </c>
    </row>
    <row r="232" spans="1:3" x14ac:dyDescent="0.25">
      <c r="A232" s="35">
        <v>231</v>
      </c>
      <c r="B232" s="60" t="s">
        <v>958</v>
      </c>
      <c r="C232" s="61">
        <v>193.34635372822527</v>
      </c>
    </row>
    <row r="233" spans="1:3" x14ac:dyDescent="0.25">
      <c r="A233" s="35">
        <v>232</v>
      </c>
      <c r="B233" s="60" t="s">
        <v>1106</v>
      </c>
      <c r="C233" s="61">
        <v>192.93219439132773</v>
      </c>
    </row>
    <row r="234" spans="1:3" x14ac:dyDescent="0.25">
      <c r="A234" s="35">
        <v>233</v>
      </c>
      <c r="B234" s="60" t="s">
        <v>966</v>
      </c>
      <c r="C234" s="61">
        <v>189.04976808982025</v>
      </c>
    </row>
    <row r="235" spans="1:3" x14ac:dyDescent="0.25">
      <c r="A235" s="35">
        <v>234</v>
      </c>
      <c r="B235" s="60" t="s">
        <v>931</v>
      </c>
      <c r="C235" s="61">
        <v>188.72240893843212</v>
      </c>
    </row>
    <row r="236" spans="1:3" x14ac:dyDescent="0.25">
      <c r="A236" s="35">
        <v>235</v>
      </c>
      <c r="B236" s="60" t="s">
        <v>871</v>
      </c>
      <c r="C236" s="61">
        <v>186.90456947799407</v>
      </c>
    </row>
    <row r="237" spans="1:3" x14ac:dyDescent="0.25">
      <c r="A237" s="35">
        <v>236</v>
      </c>
      <c r="B237" s="60" t="s">
        <v>1107</v>
      </c>
      <c r="C237" s="61">
        <v>186.2793601019716</v>
      </c>
    </row>
    <row r="238" spans="1:3" x14ac:dyDescent="0.25">
      <c r="A238" s="35">
        <v>237</v>
      </c>
      <c r="B238" s="60" t="s">
        <v>762</v>
      </c>
      <c r="C238" s="61">
        <v>186.2793601019716</v>
      </c>
    </row>
    <row r="239" spans="1:3" x14ac:dyDescent="0.25">
      <c r="A239" s="35">
        <v>238</v>
      </c>
      <c r="B239" s="60" t="s">
        <v>986</v>
      </c>
      <c r="C239" s="61">
        <v>185.72422710844211</v>
      </c>
    </row>
    <row r="240" spans="1:3" x14ac:dyDescent="0.25">
      <c r="A240" s="35">
        <v>239</v>
      </c>
      <c r="B240" s="60" t="s">
        <v>872</v>
      </c>
      <c r="C240" s="61">
        <v>181.5644389214799</v>
      </c>
    </row>
    <row r="241" spans="1:3" x14ac:dyDescent="0.25">
      <c r="A241" s="35">
        <v>240</v>
      </c>
      <c r="B241" s="60" t="s">
        <v>968</v>
      </c>
      <c r="C241" s="61">
        <v>180.45659681301024</v>
      </c>
    </row>
    <row r="242" spans="1:3" x14ac:dyDescent="0.25">
      <c r="A242" s="35">
        <v>241</v>
      </c>
      <c r="B242" s="60" t="s">
        <v>960</v>
      </c>
      <c r="C242" s="61">
        <v>180.45659681301024</v>
      </c>
    </row>
    <row r="243" spans="1:3" x14ac:dyDescent="0.25">
      <c r="A243" s="35">
        <v>242</v>
      </c>
      <c r="B243" s="60" t="s">
        <v>1108</v>
      </c>
      <c r="C243" s="61">
        <v>179.62652581261543</v>
      </c>
    </row>
    <row r="244" spans="1:3" x14ac:dyDescent="0.25">
      <c r="A244" s="35">
        <v>243</v>
      </c>
      <c r="B244" s="60" t="s">
        <v>915</v>
      </c>
      <c r="C244" s="61">
        <v>178.23783066407481</v>
      </c>
    </row>
    <row r="245" spans="1:3" x14ac:dyDescent="0.25">
      <c r="A245" s="35">
        <v>244</v>
      </c>
      <c r="B245" s="60" t="s">
        <v>873</v>
      </c>
      <c r="C245" s="61">
        <v>176.22430836496585</v>
      </c>
    </row>
    <row r="246" spans="1:3" x14ac:dyDescent="0.25">
      <c r="A246" s="35">
        <v>245</v>
      </c>
      <c r="B246" s="60" t="s">
        <v>809</v>
      </c>
      <c r="C246" s="61">
        <v>173.38478519473449</v>
      </c>
    </row>
    <row r="247" spans="1:3" x14ac:dyDescent="0.25">
      <c r="A247" s="35">
        <v>246</v>
      </c>
      <c r="B247" s="60" t="s">
        <v>1109</v>
      </c>
      <c r="C247" s="61">
        <v>172.97369152325933</v>
      </c>
    </row>
    <row r="248" spans="1:3" x14ac:dyDescent="0.25">
      <c r="A248" s="35">
        <v>247</v>
      </c>
      <c r="B248" s="60" t="s">
        <v>763</v>
      </c>
      <c r="C248" s="61">
        <v>171.95017855566607</v>
      </c>
    </row>
    <row r="249" spans="1:3" x14ac:dyDescent="0.25">
      <c r="A249" s="35">
        <v>248</v>
      </c>
      <c r="B249" s="60" t="s">
        <v>971</v>
      </c>
      <c r="C249" s="61">
        <v>171.86342553620022</v>
      </c>
    </row>
    <row r="250" spans="1:3" x14ac:dyDescent="0.25">
      <c r="A250" s="35">
        <v>249</v>
      </c>
      <c r="B250" s="60" t="s">
        <v>979</v>
      </c>
      <c r="C250" s="61">
        <v>170.33889096568254</v>
      </c>
    </row>
    <row r="251" spans="1:3" x14ac:dyDescent="0.25">
      <c r="A251" s="35">
        <v>250</v>
      </c>
      <c r="B251" s="60" t="s">
        <v>961</v>
      </c>
      <c r="C251" s="61">
        <v>167.56683989779523</v>
      </c>
    </row>
    <row r="252" spans="1:3" x14ac:dyDescent="0.25">
      <c r="A252" s="35">
        <v>251</v>
      </c>
      <c r="B252" s="60" t="s">
        <v>1110</v>
      </c>
      <c r="C252" s="61">
        <v>166.32085723390318</v>
      </c>
    </row>
    <row r="253" spans="1:3" x14ac:dyDescent="0.25">
      <c r="A253" s="35">
        <v>252</v>
      </c>
      <c r="B253" s="60" t="s">
        <v>875</v>
      </c>
      <c r="C253" s="61">
        <v>165.5440472519376</v>
      </c>
    </row>
    <row r="254" spans="1:3" x14ac:dyDescent="0.25">
      <c r="A254" s="35">
        <v>253</v>
      </c>
      <c r="B254" s="60" t="s">
        <v>1203</v>
      </c>
      <c r="C254" s="61">
        <v>164.58702527504684</v>
      </c>
    </row>
    <row r="255" spans="1:3" x14ac:dyDescent="0.25">
      <c r="A255" s="35">
        <v>254</v>
      </c>
      <c r="B255" s="60" t="s">
        <v>973</v>
      </c>
      <c r="C255" s="61">
        <v>163.27025425939021</v>
      </c>
    </row>
    <row r="256" spans="1:3" x14ac:dyDescent="0.25">
      <c r="A256" s="35">
        <v>255</v>
      </c>
      <c r="B256" s="60" t="s">
        <v>934</v>
      </c>
      <c r="C256" s="61">
        <v>162.98753499228229</v>
      </c>
    </row>
    <row r="257" spans="1:3" x14ac:dyDescent="0.25">
      <c r="A257" s="35">
        <v>256</v>
      </c>
      <c r="B257" s="60" t="s">
        <v>917</v>
      </c>
      <c r="C257" s="61">
        <v>162.03439151279525</v>
      </c>
    </row>
    <row r="258" spans="1:3" x14ac:dyDescent="0.25">
      <c r="A258" s="35">
        <v>257</v>
      </c>
      <c r="B258" s="60" t="s">
        <v>876</v>
      </c>
      <c r="C258" s="61">
        <v>160.20391669542346</v>
      </c>
    </row>
    <row r="259" spans="1:3" x14ac:dyDescent="0.25">
      <c r="A259" s="35">
        <v>258</v>
      </c>
      <c r="B259" s="60" t="s">
        <v>764</v>
      </c>
      <c r="C259" s="61">
        <v>157.62099700936059</v>
      </c>
    </row>
    <row r="260" spans="1:3" x14ac:dyDescent="0.25">
      <c r="A260" s="35">
        <v>259</v>
      </c>
      <c r="B260" s="60" t="s">
        <v>835</v>
      </c>
      <c r="C260" s="61">
        <v>157.29111821005213</v>
      </c>
    </row>
    <row r="261" spans="1:3" x14ac:dyDescent="0.25">
      <c r="A261" s="35">
        <v>260</v>
      </c>
      <c r="B261" s="60" t="s">
        <v>935</v>
      </c>
      <c r="C261" s="61">
        <v>154.40924367689902</v>
      </c>
    </row>
    <row r="262" spans="1:3" x14ac:dyDescent="0.25">
      <c r="A262" s="35">
        <v>261</v>
      </c>
      <c r="B262" s="60" t="s">
        <v>1209</v>
      </c>
      <c r="C262" s="61">
        <v>154.01190030013805</v>
      </c>
    </row>
    <row r="263" spans="1:3" x14ac:dyDescent="0.25">
      <c r="A263" s="35">
        <v>262</v>
      </c>
      <c r="B263" s="60" t="s">
        <v>1111</v>
      </c>
      <c r="C263" s="61">
        <v>153.01518865519094</v>
      </c>
    </row>
    <row r="264" spans="1:3" x14ac:dyDescent="0.25">
      <c r="A264" s="35">
        <v>263</v>
      </c>
      <c r="B264" s="60" t="s">
        <v>810</v>
      </c>
      <c r="C264" s="61">
        <v>151.71168704539272</v>
      </c>
    </row>
    <row r="265" spans="1:3" x14ac:dyDescent="0.25">
      <c r="A265" s="35">
        <v>264</v>
      </c>
      <c r="B265" s="60" t="s">
        <v>878</v>
      </c>
      <c r="C265" s="61">
        <v>149.52365558239524</v>
      </c>
    </row>
    <row r="266" spans="1:3" x14ac:dyDescent="0.25">
      <c r="A266" s="35">
        <v>265</v>
      </c>
      <c r="B266" s="60" t="s">
        <v>1112</v>
      </c>
      <c r="C266" s="61">
        <v>146.36235436583485</v>
      </c>
    </row>
    <row r="267" spans="1:3" x14ac:dyDescent="0.25">
      <c r="A267" s="35">
        <v>266</v>
      </c>
      <c r="B267" s="60" t="s">
        <v>918</v>
      </c>
      <c r="C267" s="61">
        <v>145.83095236151578</v>
      </c>
    </row>
    <row r="268" spans="1:3" x14ac:dyDescent="0.25">
      <c r="A268" s="35">
        <v>267</v>
      </c>
      <c r="B268" s="60" t="s">
        <v>765</v>
      </c>
      <c r="C268" s="61">
        <v>143.29181546305506</v>
      </c>
    </row>
    <row r="269" spans="1:3" x14ac:dyDescent="0.25">
      <c r="A269" s="35">
        <v>268</v>
      </c>
      <c r="B269" s="60" t="s">
        <v>1238</v>
      </c>
      <c r="C269" s="61">
        <v>142.85657142742855</v>
      </c>
    </row>
    <row r="270" spans="1:3" x14ac:dyDescent="0.25">
      <c r="A270" s="35">
        <v>269</v>
      </c>
      <c r="B270" s="60" t="s">
        <v>1204</v>
      </c>
      <c r="C270" s="61">
        <v>142.64208857170721</v>
      </c>
    </row>
    <row r="271" spans="1:3" x14ac:dyDescent="0.25">
      <c r="A271" s="35">
        <v>270</v>
      </c>
      <c r="B271" s="60" t="s">
        <v>965</v>
      </c>
      <c r="C271" s="61">
        <v>141.7873260673652</v>
      </c>
    </row>
    <row r="272" spans="1:3" x14ac:dyDescent="0.25">
      <c r="A272" s="35">
        <v>271</v>
      </c>
      <c r="B272" s="60" t="s">
        <v>1113</v>
      </c>
      <c r="C272" s="61">
        <v>139.7095200764787</v>
      </c>
    </row>
    <row r="273" spans="1:3" x14ac:dyDescent="0.25">
      <c r="A273" s="35">
        <v>272</v>
      </c>
      <c r="B273" s="60" t="s">
        <v>879</v>
      </c>
      <c r="C273" s="61">
        <v>138.84339446936698</v>
      </c>
    </row>
    <row r="274" spans="1:3" x14ac:dyDescent="0.25">
      <c r="A274" s="35">
        <v>273</v>
      </c>
      <c r="B274" s="60" t="s">
        <v>977</v>
      </c>
      <c r="C274" s="61">
        <v>137.49074042896018</v>
      </c>
    </row>
    <row r="275" spans="1:3" x14ac:dyDescent="0.25">
      <c r="A275" s="35">
        <v>274</v>
      </c>
      <c r="B275" s="60" t="s">
        <v>936</v>
      </c>
      <c r="C275" s="61">
        <v>137.25266104613246</v>
      </c>
    </row>
    <row r="276" spans="1:3" x14ac:dyDescent="0.25">
      <c r="A276" s="35">
        <v>275</v>
      </c>
      <c r="B276" s="60" t="s">
        <v>1205</v>
      </c>
      <c r="C276" s="61">
        <v>131.66962022003747</v>
      </c>
    </row>
    <row r="277" spans="1:3" x14ac:dyDescent="0.25">
      <c r="A277" s="35">
        <v>276</v>
      </c>
      <c r="B277" s="60" t="s">
        <v>920</v>
      </c>
      <c r="C277" s="61">
        <v>129.62751321023623</v>
      </c>
    </row>
    <row r="278" spans="1:3" x14ac:dyDescent="0.25">
      <c r="A278" s="35">
        <v>277</v>
      </c>
      <c r="B278" s="60" t="s">
        <v>978</v>
      </c>
      <c r="C278" s="61">
        <v>128.89756915215017</v>
      </c>
    </row>
    <row r="279" spans="1:3" x14ac:dyDescent="0.25">
      <c r="A279" s="35">
        <v>278</v>
      </c>
      <c r="B279" s="60" t="s">
        <v>967</v>
      </c>
      <c r="C279" s="61">
        <v>128.89756915215017</v>
      </c>
    </row>
    <row r="280" spans="1:3" x14ac:dyDescent="0.25">
      <c r="A280" s="35">
        <v>279</v>
      </c>
      <c r="B280" s="60" t="s">
        <v>937</v>
      </c>
      <c r="C280" s="61">
        <v>128.67436973074916</v>
      </c>
    </row>
    <row r="281" spans="1:3" x14ac:dyDescent="0.25">
      <c r="A281" s="35">
        <v>280</v>
      </c>
      <c r="B281" s="60" t="s">
        <v>1114</v>
      </c>
      <c r="C281" s="61">
        <v>126.40385149776644</v>
      </c>
    </row>
    <row r="282" spans="1:3" x14ac:dyDescent="0.25">
      <c r="A282" s="35">
        <v>281</v>
      </c>
      <c r="B282" s="60" t="s">
        <v>980</v>
      </c>
      <c r="C282" s="61">
        <v>120.30439787534014</v>
      </c>
    </row>
    <row r="283" spans="1:3" x14ac:dyDescent="0.25">
      <c r="A283" s="35">
        <v>282</v>
      </c>
      <c r="B283" s="60" t="s">
        <v>1115</v>
      </c>
      <c r="C283" s="61">
        <v>119.75101720841029</v>
      </c>
    </row>
    <row r="284" spans="1:3" x14ac:dyDescent="0.25">
      <c r="A284" s="35">
        <v>283</v>
      </c>
      <c r="B284" s="60" t="s">
        <v>969</v>
      </c>
      <c r="C284" s="61">
        <v>116.00781223693515</v>
      </c>
    </row>
    <row r="285" spans="1:3" x14ac:dyDescent="0.25">
      <c r="A285" s="35">
        <v>284</v>
      </c>
      <c r="B285" s="60" t="s">
        <v>767</v>
      </c>
      <c r="C285" s="61">
        <v>114.63345237044408</v>
      </c>
    </row>
    <row r="286" spans="1:3" x14ac:dyDescent="0.25">
      <c r="A286" s="35">
        <v>285</v>
      </c>
      <c r="B286" s="60" t="s">
        <v>1116</v>
      </c>
      <c r="C286" s="61">
        <v>113.0981829190542</v>
      </c>
    </row>
    <row r="287" spans="1:3" x14ac:dyDescent="0.25">
      <c r="A287" s="35">
        <v>286</v>
      </c>
      <c r="B287" s="60" t="s">
        <v>983</v>
      </c>
      <c r="C287" s="61">
        <v>111.71122659853016</v>
      </c>
    </row>
    <row r="288" spans="1:3" x14ac:dyDescent="0.25">
      <c r="A288" s="35">
        <v>287</v>
      </c>
      <c r="B288" s="60" t="s">
        <v>939</v>
      </c>
      <c r="C288" s="61">
        <v>111.5177870999826</v>
      </c>
    </row>
    <row r="289" spans="1:3" x14ac:dyDescent="0.25">
      <c r="A289" s="35">
        <v>288</v>
      </c>
      <c r="B289" s="60" t="s">
        <v>1206</v>
      </c>
      <c r="C289" s="61">
        <v>109.72468351669784</v>
      </c>
    </row>
    <row r="290" spans="1:3" x14ac:dyDescent="0.25">
      <c r="A290" s="35">
        <v>289</v>
      </c>
      <c r="B290" s="60" t="s">
        <v>812</v>
      </c>
      <c r="C290" s="61">
        <v>108.36549074670903</v>
      </c>
    </row>
    <row r="291" spans="1:3" x14ac:dyDescent="0.25">
      <c r="A291" s="35">
        <v>290</v>
      </c>
      <c r="B291" s="60" t="s">
        <v>1117</v>
      </c>
      <c r="C291" s="61">
        <v>106.44534862969805</v>
      </c>
    </row>
    <row r="292" spans="1:3" x14ac:dyDescent="0.25">
      <c r="A292" s="35">
        <v>291</v>
      </c>
      <c r="B292" s="60" t="s">
        <v>970</v>
      </c>
      <c r="C292" s="61">
        <v>103.11805532172016</v>
      </c>
    </row>
    <row r="293" spans="1:3" x14ac:dyDescent="0.25">
      <c r="A293" s="35">
        <v>292</v>
      </c>
      <c r="B293" s="60" t="s">
        <v>984</v>
      </c>
      <c r="C293" s="61">
        <v>103.11805532172016</v>
      </c>
    </row>
    <row r="294" spans="1:3" x14ac:dyDescent="0.25">
      <c r="A294" s="35">
        <v>293</v>
      </c>
      <c r="B294" s="60" t="s">
        <v>940</v>
      </c>
      <c r="C294" s="61">
        <v>102.93949578459934</v>
      </c>
    </row>
    <row r="295" spans="1:3" x14ac:dyDescent="0.25">
      <c r="A295" s="35">
        <v>294</v>
      </c>
      <c r="B295" s="60" t="s">
        <v>988</v>
      </c>
      <c r="C295" s="61">
        <v>102.00954166126071</v>
      </c>
    </row>
    <row r="296" spans="1:3" x14ac:dyDescent="0.25">
      <c r="A296" s="35">
        <v>295</v>
      </c>
      <c r="B296" s="60" t="s">
        <v>768</v>
      </c>
      <c r="C296" s="61">
        <v>100.30427082413858</v>
      </c>
    </row>
    <row r="297" spans="1:3" x14ac:dyDescent="0.25">
      <c r="A297" s="35">
        <v>296</v>
      </c>
      <c r="B297" s="60" t="s">
        <v>1207</v>
      </c>
      <c r="C297" s="61">
        <v>98.752215165028076</v>
      </c>
    </row>
    <row r="298" spans="1:3" x14ac:dyDescent="0.25">
      <c r="A298" s="35">
        <v>297</v>
      </c>
      <c r="B298" s="60" t="s">
        <v>884</v>
      </c>
      <c r="C298" s="61">
        <v>96.12235001725405</v>
      </c>
    </row>
    <row r="299" spans="1:3" x14ac:dyDescent="0.25">
      <c r="A299" s="35">
        <v>298</v>
      </c>
      <c r="B299" s="60" t="s">
        <v>772</v>
      </c>
      <c r="C299" s="61">
        <v>94.546572299776585</v>
      </c>
    </row>
    <row r="300" spans="1:3" x14ac:dyDescent="0.25">
      <c r="A300" s="35">
        <v>299</v>
      </c>
      <c r="B300" s="60" t="s">
        <v>985</v>
      </c>
      <c r="C300" s="61">
        <v>94.524884044910124</v>
      </c>
    </row>
    <row r="301" spans="1:3" x14ac:dyDescent="0.25">
      <c r="A301" s="35">
        <v>300</v>
      </c>
      <c r="B301" s="60" t="s">
        <v>941</v>
      </c>
      <c r="C301" s="61">
        <v>94.361204469216034</v>
      </c>
    </row>
    <row r="302" spans="1:3" x14ac:dyDescent="0.25">
      <c r="A302" s="35">
        <v>301</v>
      </c>
      <c r="B302" s="60" t="s">
        <v>1118</v>
      </c>
      <c r="C302" s="61">
        <v>93.139680050985802</v>
      </c>
    </row>
    <row r="303" spans="1:3" x14ac:dyDescent="0.25">
      <c r="A303" s="35">
        <v>302</v>
      </c>
      <c r="B303" s="60" t="s">
        <v>972</v>
      </c>
      <c r="C303" s="61">
        <v>90.22829840650509</v>
      </c>
    </row>
    <row r="304" spans="1:3" x14ac:dyDescent="0.25">
      <c r="A304" s="35">
        <v>303</v>
      </c>
      <c r="B304" s="60" t="s">
        <v>1208</v>
      </c>
      <c r="C304" s="61">
        <v>87.779746813358329</v>
      </c>
    </row>
    <row r="305" spans="1:3" x14ac:dyDescent="0.25">
      <c r="A305" s="35">
        <v>304</v>
      </c>
      <c r="B305" s="60" t="s">
        <v>813</v>
      </c>
      <c r="C305" s="61">
        <v>86.692392597367245</v>
      </c>
    </row>
    <row r="306" spans="1:3" x14ac:dyDescent="0.25">
      <c r="A306" s="35">
        <v>305</v>
      </c>
      <c r="B306" s="60" t="s">
        <v>1119</v>
      </c>
      <c r="C306" s="61">
        <v>86.486845761629638</v>
      </c>
    </row>
    <row r="307" spans="1:3" x14ac:dyDescent="0.25">
      <c r="A307" s="35">
        <v>306</v>
      </c>
      <c r="B307" s="60" t="s">
        <v>769</v>
      </c>
      <c r="C307" s="61">
        <v>85.975089277833007</v>
      </c>
    </row>
    <row r="308" spans="1:3" x14ac:dyDescent="0.25">
      <c r="A308" s="35">
        <v>307</v>
      </c>
      <c r="B308" s="60" t="s">
        <v>925</v>
      </c>
      <c r="C308" s="61">
        <v>81.017195756397626</v>
      </c>
    </row>
    <row r="309" spans="1:3" x14ac:dyDescent="0.25">
      <c r="A309" s="35">
        <v>308</v>
      </c>
      <c r="B309" s="60" t="s">
        <v>1120</v>
      </c>
      <c r="C309" s="61">
        <v>79.834011472273545</v>
      </c>
    </row>
    <row r="310" spans="1:3" x14ac:dyDescent="0.25">
      <c r="A310" s="35">
        <v>309</v>
      </c>
      <c r="B310" s="60" t="s">
        <v>987</v>
      </c>
      <c r="C310" s="61">
        <v>77.338541491290101</v>
      </c>
    </row>
    <row r="311" spans="1:3" x14ac:dyDescent="0.25">
      <c r="A311" s="35">
        <v>310</v>
      </c>
      <c r="B311" s="60" t="s">
        <v>975</v>
      </c>
      <c r="C311" s="61">
        <v>77.338541491290101</v>
      </c>
    </row>
    <row r="312" spans="1:3" x14ac:dyDescent="0.25">
      <c r="A312" s="35">
        <v>311</v>
      </c>
      <c r="B312" s="60" t="s">
        <v>770</v>
      </c>
      <c r="C312" s="61">
        <v>71.645907731527515</v>
      </c>
    </row>
    <row r="313" spans="1:3" x14ac:dyDescent="0.25">
      <c r="A313" s="35">
        <v>312</v>
      </c>
      <c r="B313" s="60" t="s">
        <v>1239</v>
      </c>
      <c r="C313" s="61">
        <v>71.428285713714274</v>
      </c>
    </row>
    <row r="314" spans="1:3" x14ac:dyDescent="0.25">
      <c r="A314" s="35">
        <v>313</v>
      </c>
      <c r="B314" s="60" t="s">
        <v>943</v>
      </c>
      <c r="C314" s="61">
        <v>68.62633052306623</v>
      </c>
    </row>
    <row r="315" spans="1:3" x14ac:dyDescent="0.25">
      <c r="A315" s="35">
        <v>314</v>
      </c>
      <c r="B315" s="60" t="s">
        <v>1121</v>
      </c>
      <c r="C315" s="61">
        <v>66.528342893561302</v>
      </c>
    </row>
    <row r="316" spans="1:3" x14ac:dyDescent="0.25">
      <c r="A316" s="35">
        <v>315</v>
      </c>
      <c r="B316" s="60" t="s">
        <v>1210</v>
      </c>
      <c r="C316" s="61">
        <v>65.834810110018694</v>
      </c>
    </row>
    <row r="317" spans="1:3" x14ac:dyDescent="0.25">
      <c r="A317" s="35">
        <v>316</v>
      </c>
      <c r="B317" s="60" t="s">
        <v>1149</v>
      </c>
      <c r="C317" s="61">
        <v>65.834810110018694</v>
      </c>
    </row>
    <row r="318" spans="1:3" x14ac:dyDescent="0.25">
      <c r="A318" s="35">
        <v>317</v>
      </c>
      <c r="B318" s="60" t="s">
        <v>976</v>
      </c>
      <c r="C318" s="61">
        <v>64.448784576075113</v>
      </c>
    </row>
    <row r="319" spans="1:3" x14ac:dyDescent="0.25">
      <c r="A319" s="35">
        <v>318</v>
      </c>
      <c r="B319" s="60" t="s">
        <v>989</v>
      </c>
      <c r="C319" s="61">
        <v>60.152198937670072</v>
      </c>
    </row>
    <row r="320" spans="1:3" x14ac:dyDescent="0.25">
      <c r="A320" s="35">
        <v>319</v>
      </c>
      <c r="B320" s="60" t="s">
        <v>1122</v>
      </c>
      <c r="C320" s="61">
        <v>59.875508604205145</v>
      </c>
    </row>
    <row r="321" spans="1:3" x14ac:dyDescent="0.25">
      <c r="A321" s="35">
        <v>320</v>
      </c>
      <c r="B321" s="60" t="s">
        <v>771</v>
      </c>
      <c r="C321" s="61">
        <v>57.316726185222038</v>
      </c>
    </row>
    <row r="322" spans="1:3" x14ac:dyDescent="0.25">
      <c r="A322" s="35">
        <v>321</v>
      </c>
      <c r="B322" s="60" t="s">
        <v>1211</v>
      </c>
      <c r="C322" s="61">
        <v>54.862341758348954</v>
      </c>
    </row>
    <row r="323" spans="1:3" x14ac:dyDescent="0.25">
      <c r="A323" s="35">
        <v>322</v>
      </c>
      <c r="B323" s="60" t="s">
        <v>1123</v>
      </c>
      <c r="C323" s="61">
        <v>53.222674314849051</v>
      </c>
    </row>
    <row r="324" spans="1:3" x14ac:dyDescent="0.25">
      <c r="A324" s="35">
        <v>323</v>
      </c>
      <c r="B324" s="60" t="s">
        <v>990</v>
      </c>
      <c r="C324" s="61">
        <v>51.559027660860039</v>
      </c>
    </row>
    <row r="325" spans="1:3" x14ac:dyDescent="0.25">
      <c r="A325" s="35">
        <v>324</v>
      </c>
      <c r="B325" s="60" t="s">
        <v>1124</v>
      </c>
      <c r="C325" s="61">
        <v>46.569840025492901</v>
      </c>
    </row>
    <row r="326" spans="1:3" x14ac:dyDescent="0.25">
      <c r="A326" s="35">
        <v>325</v>
      </c>
      <c r="B326" s="60" t="s">
        <v>1212</v>
      </c>
      <c r="C326" s="61">
        <v>43.889873406679129</v>
      </c>
    </row>
    <row r="327" spans="1:3" x14ac:dyDescent="0.25">
      <c r="A327" s="35">
        <v>326</v>
      </c>
      <c r="B327" s="60" t="s">
        <v>815</v>
      </c>
      <c r="C327" s="61">
        <v>43.34619629868368</v>
      </c>
    </row>
    <row r="328" spans="1:3" x14ac:dyDescent="0.25">
      <c r="A328" s="35">
        <v>327</v>
      </c>
      <c r="B328" s="60" t="s">
        <v>991</v>
      </c>
      <c r="C328" s="61">
        <v>42.965856384050049</v>
      </c>
    </row>
    <row r="329" spans="1:3" x14ac:dyDescent="0.25">
      <c r="A329" s="35">
        <v>328</v>
      </c>
      <c r="B329" s="60" t="s">
        <v>1125</v>
      </c>
      <c r="C329" s="61">
        <v>39.917005736136744</v>
      </c>
    </row>
    <row r="330" spans="1:3" x14ac:dyDescent="0.25">
      <c r="A330" s="35">
        <v>329</v>
      </c>
      <c r="B330" s="60" t="s">
        <v>992</v>
      </c>
      <c r="C330" s="61">
        <v>34.372685107240052</v>
      </c>
    </row>
    <row r="331" spans="1:3" x14ac:dyDescent="0.25">
      <c r="A331" s="35">
        <v>330</v>
      </c>
      <c r="B331" s="60" t="s">
        <v>1213</v>
      </c>
      <c r="C331" s="61">
        <v>32.917405055009382</v>
      </c>
    </row>
    <row r="332" spans="1:3" x14ac:dyDescent="0.25">
      <c r="A332" s="35">
        <v>331</v>
      </c>
      <c r="B332" s="60" t="s">
        <v>1150</v>
      </c>
      <c r="C332" s="61">
        <v>32.917405055009382</v>
      </c>
    </row>
    <row r="333" spans="1:3" x14ac:dyDescent="0.25">
      <c r="A333" s="35">
        <v>332</v>
      </c>
      <c r="B333" s="60" t="s">
        <v>773</v>
      </c>
      <c r="C333" s="61">
        <v>28.658363092611019</v>
      </c>
    </row>
    <row r="334" spans="1:3" x14ac:dyDescent="0.25">
      <c r="A334" s="35">
        <v>333</v>
      </c>
      <c r="B334" s="60" t="s">
        <v>1126</v>
      </c>
      <c r="C334" s="61">
        <v>26.611337157424497</v>
      </c>
    </row>
    <row r="335" spans="1:3" x14ac:dyDescent="0.25">
      <c r="A335" s="35">
        <v>334</v>
      </c>
      <c r="B335" s="60" t="s">
        <v>981</v>
      </c>
      <c r="C335" s="61">
        <v>25.779513830430062</v>
      </c>
    </row>
    <row r="336" spans="1:3" x14ac:dyDescent="0.25">
      <c r="A336" s="35">
        <v>335</v>
      </c>
      <c r="B336" s="60" t="s">
        <v>993</v>
      </c>
      <c r="C336" s="61">
        <v>25.779513830430062</v>
      </c>
    </row>
    <row r="337" spans="1:3" x14ac:dyDescent="0.25">
      <c r="A337" s="35">
        <v>336</v>
      </c>
      <c r="B337" s="60" t="s">
        <v>1127</v>
      </c>
      <c r="C337" s="61">
        <v>19.9585028680684</v>
      </c>
    </row>
    <row r="338" spans="1:3" x14ac:dyDescent="0.25">
      <c r="A338" s="35">
        <v>337</v>
      </c>
      <c r="B338" s="60" t="s">
        <v>994</v>
      </c>
      <c r="C338" s="61">
        <v>17.186342553620026</v>
      </c>
    </row>
    <row r="339" spans="1:3" x14ac:dyDescent="0.25">
      <c r="A339" s="35">
        <v>338</v>
      </c>
      <c r="B339" s="60" t="s">
        <v>774</v>
      </c>
      <c r="C339" s="61">
        <v>14.329181546305483</v>
      </c>
    </row>
    <row r="340" spans="1:3" x14ac:dyDescent="0.25">
      <c r="A340" s="35">
        <v>339</v>
      </c>
      <c r="B340" s="60" t="s">
        <v>982</v>
      </c>
      <c r="C340" s="61">
        <v>12.889756915214988</v>
      </c>
    </row>
    <row r="341" spans="1:3" x14ac:dyDescent="0.25">
      <c r="A341" s="35">
        <v>340</v>
      </c>
      <c r="B341" s="60" t="s">
        <v>1214</v>
      </c>
      <c r="C341" s="61">
        <v>10.972468351669818</v>
      </c>
    </row>
    <row r="342" spans="1:3" x14ac:dyDescent="0.25">
      <c r="A342" s="35">
        <v>341</v>
      </c>
      <c r="B342" s="60" t="s">
        <v>1214</v>
      </c>
      <c r="C342" s="61">
        <v>10.972468351669818</v>
      </c>
    </row>
    <row r="343" spans="1:3" x14ac:dyDescent="0.25">
      <c r="A343" s="35">
        <v>342</v>
      </c>
      <c r="B343" s="60" t="s">
        <v>750</v>
      </c>
      <c r="C343" s="61">
        <v>8.5931712768100361</v>
      </c>
    </row>
    <row r="344" spans="1:3" x14ac:dyDescent="0.25">
      <c r="A344" s="35">
        <v>343</v>
      </c>
      <c r="B344" s="60" t="s">
        <v>750</v>
      </c>
      <c r="C344" s="61">
        <v>8.5931712768100361</v>
      </c>
    </row>
    <row r="345" spans="1:3" x14ac:dyDescent="0.25">
      <c r="A345" s="35">
        <v>344</v>
      </c>
      <c r="B345" s="60" t="s">
        <v>1128</v>
      </c>
      <c r="C345" s="61">
        <v>6.652834289356151</v>
      </c>
    </row>
    <row r="346" spans="1:3" x14ac:dyDescent="0.25">
      <c r="A346" s="35">
        <v>345</v>
      </c>
      <c r="B346" s="60" t="s">
        <v>1128</v>
      </c>
      <c r="C346" s="61">
        <v>6.652834289356151</v>
      </c>
    </row>
  </sheetData>
  <autoFilter ref="B1:C244"/>
  <sortState ref="B2:C346">
    <sortCondition descending="1" ref="C2:C34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9"/>
  <sheetViews>
    <sheetView topLeftCell="A237" workbookViewId="0">
      <selection activeCell="A250" sqref="A4:B250"/>
    </sheetView>
  </sheetViews>
  <sheetFormatPr defaultRowHeight="15" x14ac:dyDescent="0.25"/>
  <cols>
    <col min="1" max="1" width="56" customWidth="1"/>
    <col min="2" max="2" width="15.5703125" style="16" bestFit="1" customWidth="1"/>
  </cols>
  <sheetData>
    <row r="1" spans="1:2" x14ac:dyDescent="0.25">
      <c r="A1" s="36" t="s">
        <v>46</v>
      </c>
      <c r="B1" s="24" t="s">
        <v>132</v>
      </c>
    </row>
    <row r="3" spans="1:2" s="2" customFormat="1" ht="45.75" customHeight="1" x14ac:dyDescent="0.25">
      <c r="A3" s="36" t="s">
        <v>151</v>
      </c>
      <c r="B3" s="11" t="s">
        <v>154</v>
      </c>
    </row>
    <row r="4" spans="1:2" x14ac:dyDescent="0.25">
      <c r="A4" s="37" t="s">
        <v>1239</v>
      </c>
      <c r="B4" s="24">
        <v>71.428285713714274</v>
      </c>
    </row>
    <row r="5" spans="1:2" x14ac:dyDescent="0.25">
      <c r="A5" s="37" t="s">
        <v>1126</v>
      </c>
      <c r="B5" s="24">
        <v>26.611337157424497</v>
      </c>
    </row>
    <row r="6" spans="1:2" x14ac:dyDescent="0.25">
      <c r="A6" s="37" t="s">
        <v>858</v>
      </c>
      <c r="B6" s="24">
        <v>777.684788934734</v>
      </c>
    </row>
    <row r="7" spans="1:2" x14ac:dyDescent="0.25">
      <c r="A7" s="37" t="s">
        <v>812</v>
      </c>
      <c r="B7" s="24">
        <v>108.36549074670903</v>
      </c>
    </row>
    <row r="8" spans="1:2" x14ac:dyDescent="0.25">
      <c r="A8" s="37" t="s">
        <v>1269</v>
      </c>
      <c r="B8" s="24">
        <v>279.68235951204053</v>
      </c>
    </row>
    <row r="9" spans="1:2" x14ac:dyDescent="0.25">
      <c r="A9" s="37" t="s">
        <v>1200</v>
      </c>
      <c r="B9" s="24">
        <v>307.22911384675405</v>
      </c>
    </row>
    <row r="10" spans="1:2" x14ac:dyDescent="0.25">
      <c r="A10" s="37" t="s">
        <v>942</v>
      </c>
      <c r="B10" s="24">
        <v>239.39747007720982</v>
      </c>
    </row>
    <row r="11" spans="1:2" x14ac:dyDescent="0.25">
      <c r="A11" s="37" t="s">
        <v>790</v>
      </c>
      <c r="B11" s="24">
        <v>628.51984633091251</v>
      </c>
    </row>
    <row r="12" spans="1:2" x14ac:dyDescent="0.25">
      <c r="A12" s="37" t="s">
        <v>1093</v>
      </c>
      <c r="B12" s="24">
        <v>306.03037731038188</v>
      </c>
    </row>
    <row r="13" spans="1:2" x14ac:dyDescent="0.25">
      <c r="A13" s="37" t="s">
        <v>966</v>
      </c>
      <c r="B13" s="24">
        <v>189.04976808982025</v>
      </c>
    </row>
    <row r="14" spans="1:2" x14ac:dyDescent="0.25">
      <c r="A14" s="37" t="s">
        <v>806</v>
      </c>
      <c r="B14" s="24">
        <v>238.40407964275985</v>
      </c>
    </row>
    <row r="15" spans="1:2" x14ac:dyDescent="0.25">
      <c r="A15" s="37" t="s">
        <v>1102</v>
      </c>
      <c r="B15" s="24">
        <v>232.84920012746448</v>
      </c>
    </row>
    <row r="16" spans="1:2" x14ac:dyDescent="0.25">
      <c r="A16" s="37" t="s">
        <v>788</v>
      </c>
      <c r="B16" s="24">
        <v>1083.3686714044684</v>
      </c>
    </row>
    <row r="17" spans="1:2" x14ac:dyDescent="0.25">
      <c r="A17" s="37" t="s">
        <v>860</v>
      </c>
      <c r="B17" s="24">
        <v>267.0065278257058</v>
      </c>
    </row>
    <row r="18" spans="1:2" x14ac:dyDescent="0.25">
      <c r="A18" s="37" t="s">
        <v>821</v>
      </c>
      <c r="B18" s="24">
        <v>1232.5157207883453</v>
      </c>
    </row>
    <row r="19" spans="1:2" x14ac:dyDescent="0.25">
      <c r="A19" s="37" t="s">
        <v>1113</v>
      </c>
      <c r="B19" s="24">
        <v>139.7095200764787</v>
      </c>
    </row>
    <row r="20" spans="1:2" x14ac:dyDescent="0.25">
      <c r="A20" s="37" t="s">
        <v>1233</v>
      </c>
      <c r="B20" s="24">
        <v>714.28285713714286</v>
      </c>
    </row>
    <row r="21" spans="1:2" x14ac:dyDescent="0.25">
      <c r="A21" s="37" t="s">
        <v>877</v>
      </c>
      <c r="B21" s="24">
        <v>447.58849487057898</v>
      </c>
    </row>
    <row r="22" spans="1:2" x14ac:dyDescent="0.25">
      <c r="A22" s="37" t="s">
        <v>893</v>
      </c>
      <c r="B22" s="24">
        <v>853.05089424147536</v>
      </c>
    </row>
    <row r="23" spans="1:2" x14ac:dyDescent="0.25">
      <c r="A23" s="37" t="s">
        <v>913</v>
      </c>
      <c r="B23" s="24">
        <v>308.81848735379805</v>
      </c>
    </row>
    <row r="24" spans="1:2" x14ac:dyDescent="0.25">
      <c r="A24" s="37" t="s">
        <v>802</v>
      </c>
      <c r="B24" s="24">
        <v>346.76957038946892</v>
      </c>
    </row>
    <row r="25" spans="1:2" x14ac:dyDescent="0.25">
      <c r="A25" s="37" t="s">
        <v>1104</v>
      </c>
      <c r="B25" s="24">
        <v>206.23786297003997</v>
      </c>
    </row>
    <row r="26" spans="1:2" x14ac:dyDescent="0.25">
      <c r="A26" s="37" t="s">
        <v>840</v>
      </c>
      <c r="B26" s="24">
        <v>872.03372362171797</v>
      </c>
    </row>
    <row r="27" spans="1:2" x14ac:dyDescent="0.25">
      <c r="A27" s="37" t="s">
        <v>980</v>
      </c>
      <c r="B27" s="24">
        <v>120.30439787534014</v>
      </c>
    </row>
    <row r="28" spans="1:2" x14ac:dyDescent="0.25">
      <c r="A28" s="37" t="s">
        <v>864</v>
      </c>
      <c r="B28" s="24">
        <v>519.95771439139401</v>
      </c>
    </row>
    <row r="29" spans="1:2" x14ac:dyDescent="0.25">
      <c r="A29" s="37" t="s">
        <v>1278</v>
      </c>
      <c r="B29" s="24">
        <v>283.08361340764816</v>
      </c>
    </row>
    <row r="30" spans="1:2" x14ac:dyDescent="0.25">
      <c r="A30" s="37" t="s">
        <v>1105</v>
      </c>
      <c r="B30" s="24">
        <v>199.58502868068385</v>
      </c>
    </row>
    <row r="31" spans="1:2" x14ac:dyDescent="0.25">
      <c r="A31" s="37" t="s">
        <v>887</v>
      </c>
      <c r="B31" s="24">
        <v>428.91456576916397</v>
      </c>
    </row>
    <row r="32" spans="1:2" x14ac:dyDescent="0.25">
      <c r="A32" s="37" t="s">
        <v>963</v>
      </c>
      <c r="B32" s="24">
        <v>502.49275613852456</v>
      </c>
    </row>
    <row r="33" spans="1:2" x14ac:dyDescent="0.25">
      <c r="A33" s="37" t="s">
        <v>1111</v>
      </c>
      <c r="B33" s="24">
        <v>153.01518865519094</v>
      </c>
    </row>
    <row r="34" spans="1:2" x14ac:dyDescent="0.25">
      <c r="A34" s="37" t="s">
        <v>1198</v>
      </c>
      <c r="B34" s="24">
        <v>351.1189872534332</v>
      </c>
    </row>
    <row r="35" spans="1:2" x14ac:dyDescent="0.25">
      <c r="A35" s="37" t="s">
        <v>992</v>
      </c>
      <c r="B35" s="24">
        <v>34.372685107240052</v>
      </c>
    </row>
    <row r="36" spans="1:2" x14ac:dyDescent="0.25">
      <c r="A36" s="37" t="s">
        <v>1094</v>
      </c>
      <c r="B36" s="24">
        <v>299.37754302102582</v>
      </c>
    </row>
    <row r="37" spans="1:2" x14ac:dyDescent="0.25">
      <c r="A37" s="37" t="s">
        <v>1108</v>
      </c>
      <c r="B37" s="24">
        <v>179.62652581261543</v>
      </c>
    </row>
    <row r="38" spans="1:2" x14ac:dyDescent="0.25">
      <c r="A38" s="37" t="s">
        <v>1090</v>
      </c>
      <c r="B38" s="24">
        <v>345.94738304651867</v>
      </c>
    </row>
    <row r="39" spans="1:2" x14ac:dyDescent="0.25">
      <c r="A39" s="37" t="s">
        <v>941</v>
      </c>
      <c r="B39" s="24">
        <v>94.361204469216034</v>
      </c>
    </row>
    <row r="40" spans="1:2" x14ac:dyDescent="0.25">
      <c r="A40" s="37" t="s">
        <v>1204</v>
      </c>
      <c r="B40" s="24">
        <v>142.64208857170721</v>
      </c>
    </row>
    <row r="41" spans="1:2" x14ac:dyDescent="0.25">
      <c r="A41" s="37" t="s">
        <v>944</v>
      </c>
      <c r="B41" s="24">
        <v>668.60721759039131</v>
      </c>
    </row>
    <row r="42" spans="1:2" x14ac:dyDescent="0.25">
      <c r="A42" s="37" t="s">
        <v>873</v>
      </c>
      <c r="B42" s="24">
        <v>176.22430836496585</v>
      </c>
    </row>
    <row r="43" spans="1:2" x14ac:dyDescent="0.25">
      <c r="A43" s="37" t="s">
        <v>1268</v>
      </c>
      <c r="B43" s="24">
        <v>391.55530331685657</v>
      </c>
    </row>
    <row r="44" spans="1:2" x14ac:dyDescent="0.25">
      <c r="A44" s="37" t="s">
        <v>940</v>
      </c>
      <c r="B44" s="24">
        <v>102.93949578459934</v>
      </c>
    </row>
    <row r="45" spans="1:2" x14ac:dyDescent="0.25">
      <c r="A45" s="37" t="s">
        <v>798</v>
      </c>
      <c r="B45" s="24">
        <v>685.55689652124352</v>
      </c>
    </row>
    <row r="46" spans="1:2" x14ac:dyDescent="0.25">
      <c r="A46" s="37" t="s">
        <v>957</v>
      </c>
      <c r="B46" s="24">
        <v>232.0156244738703</v>
      </c>
    </row>
    <row r="47" spans="1:2" x14ac:dyDescent="0.25">
      <c r="A47" s="37" t="s">
        <v>1112</v>
      </c>
      <c r="B47" s="24">
        <v>146.36235436583485</v>
      </c>
    </row>
    <row r="48" spans="1:2" x14ac:dyDescent="0.25">
      <c r="A48" s="37" t="s">
        <v>1095</v>
      </c>
      <c r="B48" s="24">
        <v>286.07187444231346</v>
      </c>
    </row>
    <row r="49" spans="1:2" x14ac:dyDescent="0.25">
      <c r="A49" s="37" t="s">
        <v>1119</v>
      </c>
      <c r="B49" s="24">
        <v>86.486845761629638</v>
      </c>
    </row>
    <row r="50" spans="1:2" x14ac:dyDescent="0.25">
      <c r="A50" s="37" t="s">
        <v>1125</v>
      </c>
      <c r="B50" s="24">
        <v>39.917005736136744</v>
      </c>
    </row>
    <row r="51" spans="1:2" x14ac:dyDescent="0.25">
      <c r="A51" s="37" t="s">
        <v>876</v>
      </c>
      <c r="B51" s="24">
        <v>160.20391669542346</v>
      </c>
    </row>
    <row r="52" spans="1:2" x14ac:dyDescent="0.25">
      <c r="A52" s="37" t="s">
        <v>854</v>
      </c>
      <c r="B52" s="24">
        <v>299.04731116479047</v>
      </c>
    </row>
    <row r="53" spans="1:2" x14ac:dyDescent="0.25">
      <c r="A53" s="37" t="s">
        <v>1096</v>
      </c>
      <c r="B53" s="24">
        <v>279.41904015295739</v>
      </c>
    </row>
    <row r="54" spans="1:2" x14ac:dyDescent="0.25">
      <c r="A54" s="37" t="s">
        <v>869</v>
      </c>
      <c r="B54" s="24">
        <v>487.94745121609105</v>
      </c>
    </row>
    <row r="55" spans="1:2" x14ac:dyDescent="0.25">
      <c r="A55" s="37" t="s">
        <v>978</v>
      </c>
      <c r="B55" s="24">
        <v>128.89756915215017</v>
      </c>
    </row>
    <row r="56" spans="1:2" x14ac:dyDescent="0.25">
      <c r="A56" s="37" t="s">
        <v>786</v>
      </c>
      <c r="B56" s="24">
        <v>1066.0593876277153</v>
      </c>
    </row>
    <row r="57" spans="1:2" x14ac:dyDescent="0.25">
      <c r="A57" s="37" t="s">
        <v>879</v>
      </c>
      <c r="B57" s="24">
        <v>138.84339446936698</v>
      </c>
    </row>
    <row r="58" spans="1:2" x14ac:dyDescent="0.25">
      <c r="A58" s="37" t="s">
        <v>848</v>
      </c>
      <c r="B58" s="24">
        <v>747.16527015140241</v>
      </c>
    </row>
    <row r="59" spans="1:2" x14ac:dyDescent="0.25">
      <c r="A59" s="37" t="s">
        <v>1281</v>
      </c>
      <c r="B59" s="24">
        <v>240.30587504313522</v>
      </c>
    </row>
    <row r="60" spans="1:2" x14ac:dyDescent="0.25">
      <c r="A60" s="37" t="s">
        <v>1280</v>
      </c>
      <c r="B60" s="24">
        <v>440.09076419707452</v>
      </c>
    </row>
    <row r="61" spans="1:2" x14ac:dyDescent="0.25">
      <c r="A61" s="37" t="s">
        <v>1118</v>
      </c>
      <c r="B61" s="24">
        <v>93.139680050985802</v>
      </c>
    </row>
    <row r="62" spans="1:2" x14ac:dyDescent="0.25">
      <c r="A62" s="37" t="s">
        <v>841</v>
      </c>
      <c r="B62" s="24">
        <v>405.84992229507282</v>
      </c>
    </row>
    <row r="63" spans="1:2" x14ac:dyDescent="0.25">
      <c r="A63" s="37" t="s">
        <v>948</v>
      </c>
      <c r="B63" s="24">
        <v>616.21636660253682</v>
      </c>
    </row>
    <row r="64" spans="1:2" x14ac:dyDescent="0.25">
      <c r="A64" s="37" t="s">
        <v>882</v>
      </c>
      <c r="B64" s="24">
        <v>296.05358652759628</v>
      </c>
    </row>
    <row r="65" spans="1:2" x14ac:dyDescent="0.25">
      <c r="A65" s="37" t="s">
        <v>930</v>
      </c>
      <c r="B65" s="24">
        <v>197.30070025381539</v>
      </c>
    </row>
    <row r="66" spans="1:2" x14ac:dyDescent="0.25">
      <c r="A66" s="37" t="s">
        <v>810</v>
      </c>
      <c r="B66" s="24">
        <v>151.71168704539272</v>
      </c>
    </row>
    <row r="67" spans="1:2" x14ac:dyDescent="0.25">
      <c r="A67" s="37" t="s">
        <v>890</v>
      </c>
      <c r="B67" s="24">
        <v>420.33627445378062</v>
      </c>
    </row>
    <row r="68" spans="1:2" x14ac:dyDescent="0.25">
      <c r="A68" s="37" t="s">
        <v>987</v>
      </c>
      <c r="B68" s="24">
        <v>77.338541491290101</v>
      </c>
    </row>
    <row r="69" spans="1:2" x14ac:dyDescent="0.25">
      <c r="A69" s="37" t="s">
        <v>866</v>
      </c>
      <c r="B69" s="24">
        <v>224.28548337359285</v>
      </c>
    </row>
    <row r="70" spans="1:2" x14ac:dyDescent="0.25">
      <c r="A70" s="37" t="s">
        <v>1205</v>
      </c>
      <c r="B70" s="24">
        <v>131.66962022003747</v>
      </c>
    </row>
    <row r="71" spans="1:2" x14ac:dyDescent="0.25">
      <c r="A71" s="37" t="s">
        <v>905</v>
      </c>
      <c r="B71" s="24">
        <v>343.13165261533118</v>
      </c>
    </row>
    <row r="72" spans="1:2" x14ac:dyDescent="0.25">
      <c r="A72" s="37" t="s">
        <v>1107</v>
      </c>
      <c r="B72" s="24">
        <v>186.2793601019716</v>
      </c>
    </row>
    <row r="73" spans="1:2" x14ac:dyDescent="0.25">
      <c r="A73" s="37" t="s">
        <v>1210</v>
      </c>
      <c r="B73" s="24">
        <v>65.834810110018694</v>
      </c>
    </row>
    <row r="74" spans="1:2" x14ac:dyDescent="0.25">
      <c r="A74" s="37" t="s">
        <v>1238</v>
      </c>
      <c r="B74" s="24">
        <v>142.85657142742855</v>
      </c>
    </row>
    <row r="75" spans="1:2" x14ac:dyDescent="0.25">
      <c r="A75" s="37" t="s">
        <v>803</v>
      </c>
      <c r="B75" s="24">
        <v>303.42337409078533</v>
      </c>
    </row>
    <row r="76" spans="1:2" x14ac:dyDescent="0.25">
      <c r="A76" s="37" t="s">
        <v>1235</v>
      </c>
      <c r="B76" s="24">
        <v>392.85557142542854</v>
      </c>
    </row>
    <row r="77" spans="1:2" x14ac:dyDescent="0.25">
      <c r="A77" s="37" t="s">
        <v>921</v>
      </c>
      <c r="B77" s="24">
        <v>265.92703077688162</v>
      </c>
    </row>
    <row r="78" spans="1:2" x14ac:dyDescent="0.25">
      <c r="A78" s="37" t="s">
        <v>875</v>
      </c>
      <c r="B78" s="24">
        <v>165.5440472519376</v>
      </c>
    </row>
    <row r="79" spans="1:2" x14ac:dyDescent="0.25">
      <c r="A79" s="37" t="s">
        <v>883</v>
      </c>
      <c r="B79" s="24">
        <v>364.80172101384312</v>
      </c>
    </row>
    <row r="80" spans="1:2" x14ac:dyDescent="0.25">
      <c r="A80" s="37" t="s">
        <v>818</v>
      </c>
      <c r="B80" s="24">
        <v>1024.0999951176641</v>
      </c>
    </row>
    <row r="81" spans="1:2" x14ac:dyDescent="0.25">
      <c r="A81" s="37" t="s">
        <v>919</v>
      </c>
      <c r="B81" s="24">
        <v>274.50532209226492</v>
      </c>
    </row>
    <row r="82" spans="1:2" x14ac:dyDescent="0.25">
      <c r="A82" s="37" t="s">
        <v>938</v>
      </c>
      <c r="B82" s="24">
        <v>317.60050874542208</v>
      </c>
    </row>
    <row r="83" spans="1:2" x14ac:dyDescent="0.25">
      <c r="A83" s="37" t="s">
        <v>849</v>
      </c>
      <c r="B83" s="24">
        <v>357.78874728644575</v>
      </c>
    </row>
    <row r="84" spans="1:2" x14ac:dyDescent="0.25">
      <c r="A84" s="37" t="s">
        <v>986</v>
      </c>
      <c r="B84" s="24">
        <v>185.72422710844211</v>
      </c>
    </row>
    <row r="85" spans="1:2" x14ac:dyDescent="0.25">
      <c r="A85" s="37" t="s">
        <v>1236</v>
      </c>
      <c r="B85" s="24">
        <v>214.28485714114285</v>
      </c>
    </row>
    <row r="86" spans="1:2" x14ac:dyDescent="0.25">
      <c r="A86" s="37" t="s">
        <v>950</v>
      </c>
      <c r="B86" s="24">
        <v>627.58169819379509</v>
      </c>
    </row>
    <row r="87" spans="1:2" x14ac:dyDescent="0.25">
      <c r="A87" s="37" t="s">
        <v>813</v>
      </c>
      <c r="B87" s="24">
        <v>86.692392597367245</v>
      </c>
    </row>
    <row r="88" spans="1:2" x14ac:dyDescent="0.25">
      <c r="A88" s="37" t="s">
        <v>1195</v>
      </c>
      <c r="B88" s="24">
        <v>395.0088606601123</v>
      </c>
    </row>
    <row r="89" spans="1:2" x14ac:dyDescent="0.25">
      <c r="A89" s="37" t="s">
        <v>1265</v>
      </c>
      <c r="B89" s="24">
        <v>559.36471902408096</v>
      </c>
    </row>
    <row r="90" spans="1:2" x14ac:dyDescent="0.25">
      <c r="A90" s="37" t="s">
        <v>750</v>
      </c>
      <c r="B90" s="24">
        <v>8.5931712768100361</v>
      </c>
    </row>
    <row r="91" spans="1:2" x14ac:dyDescent="0.25">
      <c r="A91" s="37" t="s">
        <v>1123</v>
      </c>
      <c r="B91" s="24">
        <v>53.222674314849051</v>
      </c>
    </row>
    <row r="92" spans="1:2" x14ac:dyDescent="0.25">
      <c r="A92" s="37" t="s">
        <v>1122</v>
      </c>
      <c r="B92" s="24">
        <v>59.875508604205145</v>
      </c>
    </row>
    <row r="93" spans="1:2" x14ac:dyDescent="0.25">
      <c r="A93" s="37" t="s">
        <v>1124</v>
      </c>
      <c r="B93" s="24">
        <v>46.569840025492901</v>
      </c>
    </row>
    <row r="94" spans="1:2" x14ac:dyDescent="0.25">
      <c r="A94" s="37" t="s">
        <v>874</v>
      </c>
      <c r="B94" s="24">
        <v>456.16835495186615</v>
      </c>
    </row>
    <row r="95" spans="1:2" x14ac:dyDescent="0.25">
      <c r="A95" s="37" t="s">
        <v>870</v>
      </c>
      <c r="B95" s="24">
        <v>197.58483059102227</v>
      </c>
    </row>
    <row r="96" spans="1:2" x14ac:dyDescent="0.25">
      <c r="A96" s="37" t="s">
        <v>939</v>
      </c>
      <c r="B96" s="24">
        <v>111.5177870999826</v>
      </c>
    </row>
    <row r="97" spans="1:2" x14ac:dyDescent="0.25">
      <c r="A97" s="37" t="s">
        <v>1207</v>
      </c>
      <c r="B97" s="24">
        <v>98.752215165028076</v>
      </c>
    </row>
    <row r="98" spans="1:2" x14ac:dyDescent="0.25">
      <c r="A98" s="37" t="s">
        <v>1092</v>
      </c>
      <c r="B98" s="24">
        <v>325.9888801784503</v>
      </c>
    </row>
    <row r="99" spans="1:2" x14ac:dyDescent="0.25">
      <c r="A99" s="37" t="s">
        <v>1214</v>
      </c>
      <c r="B99" s="24">
        <v>10.972468351669818</v>
      </c>
    </row>
    <row r="100" spans="1:2" x14ac:dyDescent="0.25">
      <c r="A100" s="37" t="s">
        <v>792</v>
      </c>
      <c r="B100" s="24">
        <v>1136.2265496740499</v>
      </c>
    </row>
    <row r="101" spans="1:2" x14ac:dyDescent="0.25">
      <c r="A101" s="37" t="s">
        <v>964</v>
      </c>
      <c r="B101" s="24">
        <v>197.64293936663029</v>
      </c>
    </row>
    <row r="102" spans="1:2" x14ac:dyDescent="0.25">
      <c r="A102" s="37" t="s">
        <v>1098</v>
      </c>
      <c r="B102" s="24">
        <v>266.11337157424515</v>
      </c>
    </row>
    <row r="103" spans="1:2" x14ac:dyDescent="0.25">
      <c r="A103" s="37" t="s">
        <v>878</v>
      </c>
      <c r="B103" s="24">
        <v>149.52365558239524</v>
      </c>
    </row>
    <row r="104" spans="1:2" x14ac:dyDescent="0.25">
      <c r="A104" s="37" t="s">
        <v>977</v>
      </c>
      <c r="B104" s="24">
        <v>137.49074042896018</v>
      </c>
    </row>
    <row r="105" spans="1:2" x14ac:dyDescent="0.25">
      <c r="A105" s="37" t="s">
        <v>793</v>
      </c>
      <c r="B105" s="24">
        <v>1548.0857983263227</v>
      </c>
    </row>
    <row r="106" spans="1:2" x14ac:dyDescent="0.25">
      <c r="A106" s="37" t="s">
        <v>1100</v>
      </c>
      <c r="B106" s="24">
        <v>252.80770299553288</v>
      </c>
    </row>
    <row r="107" spans="1:2" x14ac:dyDescent="0.25">
      <c r="A107" s="37" t="s">
        <v>984</v>
      </c>
      <c r="B107" s="24">
        <v>103.11805532172016</v>
      </c>
    </row>
    <row r="108" spans="1:2" x14ac:dyDescent="0.25">
      <c r="A108" s="37" t="s">
        <v>1209</v>
      </c>
      <c r="B108" s="24">
        <v>154.01190030013805</v>
      </c>
    </row>
    <row r="109" spans="1:2" x14ac:dyDescent="0.25">
      <c r="A109" s="37" t="s">
        <v>807</v>
      </c>
      <c r="B109" s="24">
        <v>230.0366500721303</v>
      </c>
    </row>
    <row r="110" spans="1:2" x14ac:dyDescent="0.25">
      <c r="A110" s="37" t="s">
        <v>1106</v>
      </c>
      <c r="B110" s="24">
        <v>192.93219439132773</v>
      </c>
    </row>
    <row r="111" spans="1:2" x14ac:dyDescent="0.25">
      <c r="A111" s="37" t="s">
        <v>1127</v>
      </c>
      <c r="B111" s="24">
        <v>19.9585028680684</v>
      </c>
    </row>
    <row r="112" spans="1:2" x14ac:dyDescent="0.25">
      <c r="A112" s="37" t="s">
        <v>1197</v>
      </c>
      <c r="B112" s="24">
        <v>362.09145560510296</v>
      </c>
    </row>
    <row r="113" spans="1:2" x14ac:dyDescent="0.25">
      <c r="A113" s="37" t="s">
        <v>797</v>
      </c>
      <c r="B113" s="24">
        <v>669.05285932002801</v>
      </c>
    </row>
    <row r="114" spans="1:2" x14ac:dyDescent="0.25">
      <c r="A114" s="37" t="s">
        <v>924</v>
      </c>
      <c r="B114" s="24">
        <v>468.31397969486727</v>
      </c>
    </row>
    <row r="115" spans="1:2" x14ac:dyDescent="0.25">
      <c r="A115" s="37" t="s">
        <v>988</v>
      </c>
      <c r="B115" s="24">
        <v>102.00954166126071</v>
      </c>
    </row>
    <row r="116" spans="1:2" x14ac:dyDescent="0.25">
      <c r="A116" s="37" t="s">
        <v>1208</v>
      </c>
      <c r="B116" s="24">
        <v>87.779746813358329</v>
      </c>
    </row>
    <row r="117" spans="1:2" x14ac:dyDescent="0.25">
      <c r="A117" s="37" t="s">
        <v>1097</v>
      </c>
      <c r="B117" s="24">
        <v>272.76620586360127</v>
      </c>
    </row>
    <row r="118" spans="1:2" x14ac:dyDescent="0.25">
      <c r="A118" s="37" t="s">
        <v>842</v>
      </c>
      <c r="B118" s="24">
        <v>872.32593086035956</v>
      </c>
    </row>
    <row r="119" spans="1:2" x14ac:dyDescent="0.25">
      <c r="A119" s="37" t="s">
        <v>804</v>
      </c>
      <c r="B119" s="24">
        <v>457.30976956816016</v>
      </c>
    </row>
    <row r="120" spans="1:2" x14ac:dyDescent="0.25">
      <c r="A120" s="37" t="s">
        <v>1199</v>
      </c>
      <c r="B120" s="24">
        <v>318.20158219842381</v>
      </c>
    </row>
    <row r="121" spans="1:2" x14ac:dyDescent="0.25">
      <c r="A121" s="37" t="s">
        <v>839</v>
      </c>
      <c r="B121" s="24">
        <v>416.53018340810098</v>
      </c>
    </row>
    <row r="122" spans="1:2" x14ac:dyDescent="0.25">
      <c r="A122" s="37" t="s">
        <v>826</v>
      </c>
      <c r="B122" s="24">
        <v>1008.4812940258039</v>
      </c>
    </row>
    <row r="123" spans="1:2" x14ac:dyDescent="0.25">
      <c r="A123" s="37" t="s">
        <v>1088</v>
      </c>
      <c r="B123" s="24">
        <v>372.55872020394321</v>
      </c>
    </row>
    <row r="124" spans="1:2" x14ac:dyDescent="0.25">
      <c r="A124" s="37" t="s">
        <v>795</v>
      </c>
      <c r="B124" s="24">
        <v>877.2957841527749</v>
      </c>
    </row>
    <row r="125" spans="1:2" x14ac:dyDescent="0.25">
      <c r="A125" s="37" t="s">
        <v>791</v>
      </c>
      <c r="B125" s="24">
        <v>606.84674818157066</v>
      </c>
    </row>
    <row r="126" spans="1:2" x14ac:dyDescent="0.25">
      <c r="A126" s="37" t="s">
        <v>1115</v>
      </c>
      <c r="B126" s="24">
        <v>119.75101720841029</v>
      </c>
    </row>
    <row r="127" spans="1:2" x14ac:dyDescent="0.25">
      <c r="A127" s="37" t="s">
        <v>904</v>
      </c>
      <c r="B127" s="24">
        <v>768.66374129416636</v>
      </c>
    </row>
    <row r="128" spans="1:2" x14ac:dyDescent="0.25">
      <c r="A128" s="37" t="s">
        <v>935</v>
      </c>
      <c r="B128" s="24">
        <v>154.40924367689902</v>
      </c>
    </row>
    <row r="129" spans="1:2" x14ac:dyDescent="0.25">
      <c r="A129" s="37" t="s">
        <v>847</v>
      </c>
      <c r="B129" s="24">
        <v>368.46900839947398</v>
      </c>
    </row>
    <row r="130" spans="1:2" x14ac:dyDescent="0.25">
      <c r="A130" s="37" t="s">
        <v>926</v>
      </c>
      <c r="B130" s="24">
        <v>240.19215683073179</v>
      </c>
    </row>
    <row r="131" spans="1:2" x14ac:dyDescent="0.25">
      <c r="A131" s="37" t="s">
        <v>1110</v>
      </c>
      <c r="B131" s="24">
        <v>166.32085723390318</v>
      </c>
    </row>
    <row r="132" spans="1:2" x14ac:dyDescent="0.25">
      <c r="A132" s="37" t="s">
        <v>809</v>
      </c>
      <c r="B132" s="24">
        <v>173.38478519473449</v>
      </c>
    </row>
    <row r="133" spans="1:2" x14ac:dyDescent="0.25">
      <c r="A133" s="37" t="s">
        <v>820</v>
      </c>
      <c r="B133" s="24">
        <v>938.75832885785883</v>
      </c>
    </row>
    <row r="134" spans="1:2" x14ac:dyDescent="0.25">
      <c r="A134" s="37" t="s">
        <v>862</v>
      </c>
      <c r="B134" s="24">
        <v>256.32626671267752</v>
      </c>
    </row>
    <row r="135" spans="1:2" x14ac:dyDescent="0.25">
      <c r="A135" s="37" t="s">
        <v>808</v>
      </c>
      <c r="B135" s="24">
        <v>195.05788334407629</v>
      </c>
    </row>
    <row r="136" spans="1:2" x14ac:dyDescent="0.25">
      <c r="A136" s="37" t="s">
        <v>959</v>
      </c>
      <c r="B136" s="24">
        <v>223.42245319706032</v>
      </c>
    </row>
    <row r="137" spans="1:2" x14ac:dyDescent="0.25">
      <c r="A137" s="37" t="s">
        <v>800</v>
      </c>
      <c r="B137" s="24">
        <v>411.78886483749443</v>
      </c>
    </row>
    <row r="138" spans="1:2" x14ac:dyDescent="0.25">
      <c r="A138" s="37" t="s">
        <v>815</v>
      </c>
      <c r="B138" s="24">
        <v>43.34619629868368</v>
      </c>
    </row>
    <row r="139" spans="1:2" x14ac:dyDescent="0.25">
      <c r="A139" s="37" t="s">
        <v>1192</v>
      </c>
      <c r="B139" s="24">
        <v>493.76107582514044</v>
      </c>
    </row>
    <row r="140" spans="1:2" x14ac:dyDescent="0.25">
      <c r="A140" s="37" t="s">
        <v>994</v>
      </c>
      <c r="B140" s="24">
        <v>17.186342553620026</v>
      </c>
    </row>
    <row r="141" spans="1:2" x14ac:dyDescent="0.25">
      <c r="A141" s="37" t="s">
        <v>829</v>
      </c>
      <c r="B141" s="24">
        <v>859.10827241003938</v>
      </c>
    </row>
    <row r="142" spans="1:2" x14ac:dyDescent="0.25">
      <c r="A142" s="37" t="s">
        <v>1089</v>
      </c>
      <c r="B142" s="24">
        <v>365.90588591458703</v>
      </c>
    </row>
    <row r="143" spans="1:2" x14ac:dyDescent="0.25">
      <c r="A143" s="37" t="s">
        <v>1267</v>
      </c>
      <c r="B143" s="24">
        <v>447.4917752192647</v>
      </c>
    </row>
    <row r="144" spans="1:2" x14ac:dyDescent="0.25">
      <c r="A144" s="37" t="s">
        <v>863</v>
      </c>
      <c r="B144" s="24">
        <v>250.98613615616347</v>
      </c>
    </row>
    <row r="145" spans="1:2" x14ac:dyDescent="0.25">
      <c r="A145" s="37" t="s">
        <v>954</v>
      </c>
      <c r="B145" s="24">
        <v>257.79513830430039</v>
      </c>
    </row>
    <row r="146" spans="1:2" x14ac:dyDescent="0.25">
      <c r="A146" s="37" t="s">
        <v>814</v>
      </c>
      <c r="B146" s="24">
        <v>450.60524057061627</v>
      </c>
    </row>
    <row r="147" spans="1:2" x14ac:dyDescent="0.25">
      <c r="A147" s="37" t="s">
        <v>1212</v>
      </c>
      <c r="B147" s="24">
        <v>43.889873406679129</v>
      </c>
    </row>
    <row r="148" spans="1:2" x14ac:dyDescent="0.25">
      <c r="A148" s="37" t="s">
        <v>932</v>
      </c>
      <c r="B148" s="24">
        <v>253.32529480596622</v>
      </c>
    </row>
    <row r="149" spans="1:2" x14ac:dyDescent="0.25">
      <c r="A149" s="37" t="s">
        <v>983</v>
      </c>
      <c r="B149" s="24">
        <v>111.71122659853016</v>
      </c>
    </row>
    <row r="150" spans="1:2" x14ac:dyDescent="0.25">
      <c r="A150" s="37" t="s">
        <v>933</v>
      </c>
      <c r="B150" s="24">
        <v>384.45652356706171</v>
      </c>
    </row>
    <row r="151" spans="1:2" x14ac:dyDescent="0.25">
      <c r="A151" s="37" t="s">
        <v>836</v>
      </c>
      <c r="B151" s="24">
        <v>432.55057507764337</v>
      </c>
    </row>
    <row r="152" spans="1:2" x14ac:dyDescent="0.25">
      <c r="A152" s="37" t="s">
        <v>1275</v>
      </c>
      <c r="B152" s="24">
        <v>553.39513257178157</v>
      </c>
    </row>
    <row r="153" spans="1:2" x14ac:dyDescent="0.25">
      <c r="A153" s="37" t="s">
        <v>897</v>
      </c>
      <c r="B153" s="24">
        <v>386.02310919224755</v>
      </c>
    </row>
    <row r="154" spans="1:2" x14ac:dyDescent="0.25">
      <c r="A154" s="37" t="s">
        <v>846</v>
      </c>
      <c r="B154" s="24">
        <v>1100.9832736872931</v>
      </c>
    </row>
    <row r="155" spans="1:2" x14ac:dyDescent="0.25">
      <c r="A155" s="37" t="s">
        <v>1196</v>
      </c>
      <c r="B155" s="24">
        <v>373.06392395677278</v>
      </c>
    </row>
    <row r="156" spans="1:2" x14ac:dyDescent="0.25">
      <c r="A156" s="37" t="s">
        <v>991</v>
      </c>
      <c r="B156" s="24">
        <v>42.965856384050049</v>
      </c>
    </row>
    <row r="157" spans="1:2" x14ac:dyDescent="0.25">
      <c r="A157" s="37" t="s">
        <v>1120</v>
      </c>
      <c r="B157" s="24">
        <v>79.834011472273545</v>
      </c>
    </row>
    <row r="158" spans="1:2" x14ac:dyDescent="0.25">
      <c r="A158" s="37" t="s">
        <v>885</v>
      </c>
      <c r="B158" s="24">
        <v>459.22488799955079</v>
      </c>
    </row>
    <row r="159" spans="1:2" x14ac:dyDescent="0.25">
      <c r="A159" s="37" t="s">
        <v>1194</v>
      </c>
      <c r="B159" s="24">
        <v>427.9262657151217</v>
      </c>
    </row>
    <row r="160" spans="1:2" x14ac:dyDescent="0.25">
      <c r="A160" s="37" t="s">
        <v>968</v>
      </c>
      <c r="B160" s="24">
        <v>180.45659681301024</v>
      </c>
    </row>
    <row r="161" spans="1:2" x14ac:dyDescent="0.25">
      <c r="A161" s="37" t="s">
        <v>1117</v>
      </c>
      <c r="B161" s="24">
        <v>106.44534862969805</v>
      </c>
    </row>
    <row r="162" spans="1:2" x14ac:dyDescent="0.25">
      <c r="A162" s="37" t="s">
        <v>787</v>
      </c>
      <c r="B162" s="24">
        <v>715.21223892827982</v>
      </c>
    </row>
    <row r="163" spans="1:2" x14ac:dyDescent="0.25">
      <c r="A163" s="37" t="s">
        <v>827</v>
      </c>
      <c r="B163" s="24">
        <v>640.06249694854012</v>
      </c>
    </row>
    <row r="164" spans="1:2" x14ac:dyDescent="0.25">
      <c r="A164" s="37" t="s">
        <v>900</v>
      </c>
      <c r="B164" s="24">
        <v>368.86652656148095</v>
      </c>
    </row>
    <row r="165" spans="1:2" x14ac:dyDescent="0.25">
      <c r="A165" s="37" t="s">
        <v>1193</v>
      </c>
      <c r="B165" s="24">
        <v>438.89873406679146</v>
      </c>
    </row>
    <row r="166" spans="1:2" x14ac:dyDescent="0.25">
      <c r="A166" s="37" t="s">
        <v>937</v>
      </c>
      <c r="B166" s="24">
        <v>128.67436973074916</v>
      </c>
    </row>
    <row r="167" spans="1:2" x14ac:dyDescent="0.25">
      <c r="A167" s="37" t="s">
        <v>843</v>
      </c>
      <c r="B167" s="24">
        <v>877.95826865551521</v>
      </c>
    </row>
    <row r="168" spans="1:2" x14ac:dyDescent="0.25">
      <c r="A168" s="37" t="s">
        <v>830</v>
      </c>
      <c r="B168" s="24">
        <v>657.8809499203478</v>
      </c>
    </row>
    <row r="169" spans="1:2" x14ac:dyDescent="0.25">
      <c r="A169" s="37" t="s">
        <v>855</v>
      </c>
      <c r="B169" s="24">
        <v>613.0432264973706</v>
      </c>
    </row>
    <row r="170" spans="1:2" x14ac:dyDescent="0.25">
      <c r="A170" s="37" t="s">
        <v>853</v>
      </c>
      <c r="B170" s="24">
        <v>309.72757227781869</v>
      </c>
    </row>
    <row r="171" spans="1:2" x14ac:dyDescent="0.25">
      <c r="A171" s="37" t="s">
        <v>1273</v>
      </c>
      <c r="B171" s="24">
        <v>331.0880945038752</v>
      </c>
    </row>
    <row r="172" spans="1:2" x14ac:dyDescent="0.25">
      <c r="A172" s="37" t="s">
        <v>910</v>
      </c>
      <c r="B172" s="24">
        <v>325.97506998456458</v>
      </c>
    </row>
    <row r="173" spans="1:2" x14ac:dyDescent="0.25">
      <c r="A173" s="37" t="s">
        <v>1128</v>
      </c>
      <c r="B173" s="24">
        <v>6.652834289356151</v>
      </c>
    </row>
    <row r="174" spans="1:2" x14ac:dyDescent="0.25">
      <c r="A174" s="37" t="s">
        <v>971</v>
      </c>
      <c r="B174" s="24">
        <v>171.86342553620022</v>
      </c>
    </row>
    <row r="175" spans="1:2" x14ac:dyDescent="0.25">
      <c r="A175" s="37" t="s">
        <v>934</v>
      </c>
      <c r="B175" s="24">
        <v>162.98753499228229</v>
      </c>
    </row>
    <row r="176" spans="1:2" x14ac:dyDescent="0.25">
      <c r="A176" s="37" t="s">
        <v>985</v>
      </c>
      <c r="B176" s="24">
        <v>94.524884044910124</v>
      </c>
    </row>
    <row r="177" spans="1:2" x14ac:dyDescent="0.25">
      <c r="A177" s="37" t="s">
        <v>811</v>
      </c>
      <c r="B177" s="24">
        <v>663.09479735581772</v>
      </c>
    </row>
    <row r="178" spans="1:2" x14ac:dyDescent="0.25">
      <c r="A178" s="37" t="s">
        <v>817</v>
      </c>
      <c r="B178" s="24">
        <v>1066.7708282475669</v>
      </c>
    </row>
    <row r="179" spans="1:2" x14ac:dyDescent="0.25">
      <c r="A179" s="37" t="s">
        <v>872</v>
      </c>
      <c r="B179" s="24">
        <v>181.5644389214799</v>
      </c>
    </row>
    <row r="180" spans="1:2" x14ac:dyDescent="0.25">
      <c r="A180" s="37" t="s">
        <v>822</v>
      </c>
      <c r="B180" s="24">
        <v>1056.3416237455899</v>
      </c>
    </row>
    <row r="181" spans="1:2" x14ac:dyDescent="0.25">
      <c r="A181" s="37" t="s">
        <v>856</v>
      </c>
      <c r="B181" s="24">
        <v>824.07919290461939</v>
      </c>
    </row>
    <row r="182" spans="1:2" x14ac:dyDescent="0.25">
      <c r="A182" s="37" t="s">
        <v>956</v>
      </c>
      <c r="B182" s="24">
        <v>240.60879575068029</v>
      </c>
    </row>
    <row r="183" spans="1:2" x14ac:dyDescent="0.25">
      <c r="A183" s="37" t="s">
        <v>799</v>
      </c>
      <c r="B183" s="24">
        <v>433.46196298683623</v>
      </c>
    </row>
    <row r="184" spans="1:2" x14ac:dyDescent="0.25">
      <c r="A184" s="37" t="s">
        <v>929</v>
      </c>
      <c r="B184" s="24">
        <v>205.87899156919866</v>
      </c>
    </row>
    <row r="185" spans="1:2" x14ac:dyDescent="0.25">
      <c r="A185" s="37" t="s">
        <v>902</v>
      </c>
      <c r="B185" s="24">
        <v>360.28823524609766</v>
      </c>
    </row>
    <row r="186" spans="1:2" x14ac:dyDescent="0.25">
      <c r="A186" s="37" t="s">
        <v>1263</v>
      </c>
      <c r="B186" s="24">
        <v>783.11060663371313</v>
      </c>
    </row>
    <row r="187" spans="1:2" x14ac:dyDescent="0.25">
      <c r="A187" s="37" t="s">
        <v>1203</v>
      </c>
      <c r="B187" s="24">
        <v>164.58702527504684</v>
      </c>
    </row>
    <row r="188" spans="1:2" x14ac:dyDescent="0.25">
      <c r="A188" s="37" t="s">
        <v>794</v>
      </c>
      <c r="B188" s="24">
        <v>541.82745373354533</v>
      </c>
    </row>
    <row r="189" spans="1:2" x14ac:dyDescent="0.25">
      <c r="A189" s="37" t="s">
        <v>1116</v>
      </c>
      <c r="B189" s="24">
        <v>113.0981829190542</v>
      </c>
    </row>
    <row r="190" spans="1:2" x14ac:dyDescent="0.25">
      <c r="A190" s="37" t="s">
        <v>923</v>
      </c>
      <c r="B190" s="24">
        <v>257.34873946149838</v>
      </c>
    </row>
    <row r="191" spans="1:2" x14ac:dyDescent="0.25">
      <c r="A191" s="37" t="s">
        <v>1114</v>
      </c>
      <c r="B191" s="24">
        <v>126.40385149776644</v>
      </c>
    </row>
    <row r="192" spans="1:2" x14ac:dyDescent="0.25">
      <c r="A192" s="37" t="s">
        <v>990</v>
      </c>
      <c r="B192" s="24">
        <v>51.559027660860039</v>
      </c>
    </row>
    <row r="193" spans="1:2" x14ac:dyDescent="0.25">
      <c r="A193" s="37" t="s">
        <v>916</v>
      </c>
      <c r="B193" s="24">
        <v>300.24019603841475</v>
      </c>
    </row>
    <row r="194" spans="1:2" x14ac:dyDescent="0.25">
      <c r="A194" s="37" t="s">
        <v>1213</v>
      </c>
      <c r="B194" s="24">
        <v>32.917405055009382</v>
      </c>
    </row>
    <row r="195" spans="1:2" x14ac:dyDescent="0.25">
      <c r="A195" s="37" t="s">
        <v>861</v>
      </c>
      <c r="B195" s="24">
        <v>261.66639726919169</v>
      </c>
    </row>
    <row r="196" spans="1:2" x14ac:dyDescent="0.25">
      <c r="A196" s="37" t="s">
        <v>871</v>
      </c>
      <c r="B196" s="24">
        <v>186.90456947799407</v>
      </c>
    </row>
    <row r="197" spans="1:2" x14ac:dyDescent="0.25">
      <c r="A197" s="37" t="s">
        <v>823</v>
      </c>
      <c r="B197" s="24">
        <v>1438.4967439022219</v>
      </c>
    </row>
    <row r="198" spans="1:2" x14ac:dyDescent="0.25">
      <c r="A198" s="37" t="s">
        <v>837</v>
      </c>
      <c r="B198" s="24">
        <v>427.21044452112926</v>
      </c>
    </row>
    <row r="199" spans="1:2" x14ac:dyDescent="0.25">
      <c r="A199" s="37" t="s">
        <v>789</v>
      </c>
      <c r="B199" s="24">
        <v>1066.4674431372268</v>
      </c>
    </row>
    <row r="200" spans="1:2" x14ac:dyDescent="0.25">
      <c r="A200" s="37" t="s">
        <v>1121</v>
      </c>
      <c r="B200" s="24">
        <v>66.528342893561302</v>
      </c>
    </row>
    <row r="201" spans="1:2" x14ac:dyDescent="0.25">
      <c r="A201" s="37" t="s">
        <v>952</v>
      </c>
      <c r="B201" s="24">
        <v>399.44499536823292</v>
      </c>
    </row>
    <row r="202" spans="1:2" x14ac:dyDescent="0.25">
      <c r="A202" s="37" t="s">
        <v>868</v>
      </c>
      <c r="B202" s="24">
        <v>213.60522226056463</v>
      </c>
    </row>
    <row r="203" spans="1:2" x14ac:dyDescent="0.25">
      <c r="A203" s="37" t="s">
        <v>819</v>
      </c>
      <c r="B203" s="24">
        <v>2069.6782075513729</v>
      </c>
    </row>
    <row r="204" spans="1:2" x14ac:dyDescent="0.25">
      <c r="A204" s="37" t="s">
        <v>1099</v>
      </c>
      <c r="B204" s="24">
        <v>259.46053728488897</v>
      </c>
    </row>
    <row r="205" spans="1:2" x14ac:dyDescent="0.25">
      <c r="A205" s="37" t="s">
        <v>928</v>
      </c>
      <c r="B205" s="24">
        <v>214.45728288458199</v>
      </c>
    </row>
    <row r="206" spans="1:2" x14ac:dyDescent="0.25">
      <c r="A206" s="37" t="s">
        <v>844</v>
      </c>
      <c r="B206" s="24">
        <v>1440.663673561053</v>
      </c>
    </row>
    <row r="207" spans="1:2" x14ac:dyDescent="0.25">
      <c r="A207" s="37" t="s">
        <v>867</v>
      </c>
      <c r="B207" s="24">
        <v>240.89028952041832</v>
      </c>
    </row>
    <row r="208" spans="1:2" x14ac:dyDescent="0.25">
      <c r="A208" s="37" t="s">
        <v>912</v>
      </c>
      <c r="B208" s="24">
        <v>317.39677866918129</v>
      </c>
    </row>
    <row r="209" spans="1:2" x14ac:dyDescent="0.25">
      <c r="A209" s="37" t="s">
        <v>845</v>
      </c>
      <c r="B209" s="24">
        <v>379.1492695125022</v>
      </c>
    </row>
    <row r="210" spans="1:2" x14ac:dyDescent="0.25">
      <c r="A210" s="37" t="s">
        <v>828</v>
      </c>
      <c r="B210" s="24">
        <v>597.39166381863743</v>
      </c>
    </row>
    <row r="211" spans="1:2" x14ac:dyDescent="0.25">
      <c r="A211" s="37" t="s">
        <v>886</v>
      </c>
      <c r="B211" s="24">
        <v>437.49285708454721</v>
      </c>
    </row>
    <row r="212" spans="1:2" x14ac:dyDescent="0.25">
      <c r="A212" s="37" t="s">
        <v>936</v>
      </c>
      <c r="B212" s="24">
        <v>137.25266104613246</v>
      </c>
    </row>
    <row r="213" spans="1:2" x14ac:dyDescent="0.25">
      <c r="A213" s="37" t="s">
        <v>1206</v>
      </c>
      <c r="B213" s="24">
        <v>109.72468351669784</v>
      </c>
    </row>
    <row r="214" spans="1:2" x14ac:dyDescent="0.25">
      <c r="A214" s="37" t="s">
        <v>962</v>
      </c>
      <c r="B214" s="24">
        <v>214.82928192025028</v>
      </c>
    </row>
    <row r="215" spans="1:2" x14ac:dyDescent="0.25">
      <c r="A215" s="37" t="s">
        <v>1264</v>
      </c>
      <c r="B215" s="24">
        <v>615.30119092648897</v>
      </c>
    </row>
    <row r="216" spans="1:2" x14ac:dyDescent="0.25">
      <c r="A216" s="37" t="s">
        <v>857</v>
      </c>
      <c r="B216" s="24">
        <v>283.02691949524814</v>
      </c>
    </row>
    <row r="217" spans="1:2" x14ac:dyDescent="0.25">
      <c r="A217" s="37" t="s">
        <v>1234</v>
      </c>
      <c r="B217" s="24">
        <v>571.42628570971419</v>
      </c>
    </row>
    <row r="218" spans="1:2" x14ac:dyDescent="0.25">
      <c r="A218" s="37" t="s">
        <v>851</v>
      </c>
      <c r="B218" s="24">
        <v>1020.3370698971892</v>
      </c>
    </row>
    <row r="219" spans="1:2" x14ac:dyDescent="0.25">
      <c r="A219" s="37" t="s">
        <v>1266</v>
      </c>
      <c r="B219" s="24">
        <v>503.42824712167277</v>
      </c>
    </row>
    <row r="220" spans="1:2" x14ac:dyDescent="0.25">
      <c r="A220" s="37" t="s">
        <v>852</v>
      </c>
      <c r="B220" s="24">
        <v>320.40783339084692</v>
      </c>
    </row>
    <row r="221" spans="1:2" x14ac:dyDescent="0.25">
      <c r="A221" s="37" t="s">
        <v>796</v>
      </c>
      <c r="B221" s="24">
        <v>1276.5215313940412</v>
      </c>
    </row>
    <row r="222" spans="1:2" x14ac:dyDescent="0.25">
      <c r="A222" s="37" t="s">
        <v>865</v>
      </c>
      <c r="B222" s="24">
        <v>663.53545876890678</v>
      </c>
    </row>
    <row r="223" spans="1:2" x14ac:dyDescent="0.25">
      <c r="A223" s="37" t="s">
        <v>824</v>
      </c>
      <c r="B223" s="24">
        <v>768.07499633824818</v>
      </c>
    </row>
    <row r="224" spans="1:2" x14ac:dyDescent="0.25">
      <c r="A224" s="37" t="s">
        <v>973</v>
      </c>
      <c r="B224" s="24">
        <v>163.27025425939021</v>
      </c>
    </row>
    <row r="225" spans="1:2" x14ac:dyDescent="0.25">
      <c r="A225" s="37" t="s">
        <v>850</v>
      </c>
      <c r="B225" s="24">
        <v>352.44861672993164</v>
      </c>
    </row>
    <row r="226" spans="1:2" x14ac:dyDescent="0.25">
      <c r="A226" s="37" t="s">
        <v>1103</v>
      </c>
      <c r="B226" s="24">
        <v>226.19636583810836</v>
      </c>
    </row>
    <row r="227" spans="1:2" x14ac:dyDescent="0.25">
      <c r="A227" s="37" t="s">
        <v>825</v>
      </c>
      <c r="B227" s="24">
        <v>1229.1022082119985</v>
      </c>
    </row>
    <row r="228" spans="1:2" x14ac:dyDescent="0.25">
      <c r="A228" s="37" t="s">
        <v>931</v>
      </c>
      <c r="B228" s="24">
        <v>188.72240893843212</v>
      </c>
    </row>
    <row r="229" spans="1:2" x14ac:dyDescent="0.25">
      <c r="A229" s="37" t="s">
        <v>884</v>
      </c>
      <c r="B229" s="24">
        <v>96.12235001725405</v>
      </c>
    </row>
    <row r="230" spans="1:2" x14ac:dyDescent="0.25">
      <c r="A230" s="37" t="s">
        <v>838</v>
      </c>
      <c r="B230" s="24">
        <v>421.87031396461509</v>
      </c>
    </row>
    <row r="231" spans="1:2" x14ac:dyDescent="0.25">
      <c r="A231" s="37" t="s">
        <v>1109</v>
      </c>
      <c r="B231" s="24">
        <v>172.97369152325933</v>
      </c>
    </row>
    <row r="232" spans="1:2" x14ac:dyDescent="0.25">
      <c r="A232" s="37" t="s">
        <v>1091</v>
      </c>
      <c r="B232" s="24">
        <v>638.11520645805899</v>
      </c>
    </row>
    <row r="233" spans="1:2" x14ac:dyDescent="0.25">
      <c r="A233" s="37" t="s">
        <v>801</v>
      </c>
      <c r="B233" s="24">
        <v>1380.0788242849985</v>
      </c>
    </row>
    <row r="234" spans="1:2" x14ac:dyDescent="0.25">
      <c r="A234" s="37" t="s">
        <v>993</v>
      </c>
      <c r="B234" s="24">
        <v>25.779513830430062</v>
      </c>
    </row>
    <row r="235" spans="1:2" x14ac:dyDescent="0.25">
      <c r="A235" s="37" t="s">
        <v>892</v>
      </c>
      <c r="B235" s="24">
        <v>411.75798313839738</v>
      </c>
    </row>
    <row r="236" spans="1:2" x14ac:dyDescent="0.25">
      <c r="A236" s="37" t="s">
        <v>805</v>
      </c>
      <c r="B236" s="24">
        <v>380.77432966046939</v>
      </c>
    </row>
    <row r="237" spans="1:2" x14ac:dyDescent="0.25">
      <c r="A237" s="37" t="s">
        <v>1283</v>
      </c>
      <c r="B237" s="24">
        <v>413.87627621119589</v>
      </c>
    </row>
    <row r="238" spans="1:2" x14ac:dyDescent="0.25">
      <c r="A238" s="37" t="s">
        <v>1282</v>
      </c>
      <c r="B238" s="24">
        <v>396.55029711428631</v>
      </c>
    </row>
    <row r="239" spans="1:2" x14ac:dyDescent="0.25">
      <c r="A239" s="37" t="s">
        <v>880</v>
      </c>
      <c r="B239" s="24">
        <v>597.78712105199565</v>
      </c>
    </row>
    <row r="240" spans="1:2" x14ac:dyDescent="0.25">
      <c r="A240" s="37" t="s">
        <v>946</v>
      </c>
      <c r="B240" s="24">
        <v>300.76099468835042</v>
      </c>
    </row>
    <row r="241" spans="1:2" x14ac:dyDescent="0.25">
      <c r="A241" s="37" t="s">
        <v>859</v>
      </c>
      <c r="B241" s="24">
        <v>522.3456583802199</v>
      </c>
    </row>
    <row r="242" spans="1:2" x14ac:dyDescent="0.25">
      <c r="A242" s="37" t="s">
        <v>989</v>
      </c>
      <c r="B242" s="24">
        <v>60.152198937670072</v>
      </c>
    </row>
    <row r="243" spans="1:2" x14ac:dyDescent="0.25">
      <c r="A243" s="37" t="s">
        <v>1101</v>
      </c>
      <c r="B243" s="24">
        <v>246.15486870617673</v>
      </c>
    </row>
    <row r="244" spans="1:2" x14ac:dyDescent="0.25">
      <c r="A244" s="37" t="s">
        <v>1211</v>
      </c>
      <c r="B244" s="24">
        <v>54.862341758348954</v>
      </c>
    </row>
    <row r="245" spans="1:2" x14ac:dyDescent="0.25">
      <c r="A245" s="37" t="s">
        <v>908</v>
      </c>
      <c r="B245" s="24">
        <v>674.69988020171127</v>
      </c>
    </row>
    <row r="246" spans="1:2" x14ac:dyDescent="0.25">
      <c r="A246" s="37" t="s">
        <v>1202</v>
      </c>
      <c r="B246" s="24">
        <v>219.44936703339573</v>
      </c>
    </row>
    <row r="247" spans="1:2" x14ac:dyDescent="0.25">
      <c r="A247" s="37" t="s">
        <v>974</v>
      </c>
      <c r="B247" s="24">
        <v>314.34510592712729</v>
      </c>
    </row>
    <row r="248" spans="1:2" x14ac:dyDescent="0.25">
      <c r="A248" s="37" t="s">
        <v>943</v>
      </c>
      <c r="B248" s="24">
        <v>68.62633052306623</v>
      </c>
    </row>
    <row r="249" spans="1:2" x14ac:dyDescent="0.25">
      <c r="A249" s="37" t="s">
        <v>881</v>
      </c>
      <c r="B249" s="24">
        <v>309.35496477821107</v>
      </c>
    </row>
    <row r="250" spans="1:2" x14ac:dyDescent="0.25">
      <c r="A250" s="37" t="s">
        <v>927</v>
      </c>
      <c r="B250" s="24">
        <v>223.03557419996525</v>
      </c>
    </row>
    <row r="251" spans="1:2" x14ac:dyDescent="0.25">
      <c r="A251" s="37" t="s">
        <v>152</v>
      </c>
      <c r="B251" s="24">
        <v>93846.680035177749</v>
      </c>
    </row>
    <row r="252" spans="1:2" x14ac:dyDescent="0.25">
      <c r="B252"/>
    </row>
    <row r="253" spans="1:2" x14ac:dyDescent="0.25">
      <c r="B253"/>
    </row>
    <row r="254" spans="1:2" x14ac:dyDescent="0.25">
      <c r="B254"/>
    </row>
    <row r="255" spans="1:2" x14ac:dyDescent="0.25">
      <c r="B255"/>
    </row>
    <row r="256" spans="1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pane ySplit="1" topLeftCell="A2" activePane="bottomLeft" state="frozen"/>
      <selection pane="bottomLeft" activeCell="B2" sqref="B2:C11"/>
    </sheetView>
  </sheetViews>
  <sheetFormatPr defaultRowHeight="15" x14ac:dyDescent="0.25"/>
  <cols>
    <col min="1" max="1" width="7.42578125" customWidth="1"/>
    <col min="2" max="2" width="51" bestFit="1" customWidth="1"/>
    <col min="3" max="3" width="9.140625" style="16"/>
  </cols>
  <sheetData>
    <row r="1" spans="1:3" x14ac:dyDescent="0.25">
      <c r="A1" s="28" t="s">
        <v>402</v>
      </c>
      <c r="B1" s="28" t="s">
        <v>399</v>
      </c>
      <c r="C1" s="46" t="s">
        <v>401</v>
      </c>
    </row>
    <row r="2" spans="1:3" x14ac:dyDescent="0.25">
      <c r="A2" s="35">
        <v>1</v>
      </c>
      <c r="B2" s="35" t="s">
        <v>775</v>
      </c>
      <c r="C2" s="23">
        <v>1650.1550720743198</v>
      </c>
    </row>
    <row r="3" spans="1:3" x14ac:dyDescent="0.25">
      <c r="A3" s="35">
        <v>2</v>
      </c>
      <c r="B3" s="35" t="s">
        <v>816</v>
      </c>
      <c r="C3" s="23">
        <v>1263.384726010132</v>
      </c>
    </row>
    <row r="4" spans="1:3" x14ac:dyDescent="0.25">
      <c r="A4" s="35">
        <v>3</v>
      </c>
      <c r="B4" s="35" t="s">
        <v>779</v>
      </c>
      <c r="C4" s="23">
        <v>1120.5035794234593</v>
      </c>
    </row>
    <row r="5" spans="1:3" x14ac:dyDescent="0.25">
      <c r="A5" s="35">
        <v>4</v>
      </c>
      <c r="B5" s="35" t="s">
        <v>1261</v>
      </c>
      <c r="C5" s="23">
        <v>839.04707853612126</v>
      </c>
    </row>
    <row r="6" spans="1:3" x14ac:dyDescent="0.25">
      <c r="A6" s="35">
        <v>5</v>
      </c>
      <c r="B6" s="35" t="s">
        <v>751</v>
      </c>
      <c r="C6" s="23">
        <v>810.05157728849042</v>
      </c>
    </row>
    <row r="7" spans="1:3" x14ac:dyDescent="0.25">
      <c r="A7" s="35">
        <v>6</v>
      </c>
      <c r="B7" s="35" t="s">
        <v>782</v>
      </c>
      <c r="C7" s="23">
        <v>730.53412414391369</v>
      </c>
    </row>
    <row r="8" spans="1:3" x14ac:dyDescent="0.25">
      <c r="A8" s="35">
        <v>7</v>
      </c>
      <c r="B8" s="35" t="s">
        <v>1231</v>
      </c>
      <c r="C8" s="23">
        <v>714.28285713714286</v>
      </c>
    </row>
    <row r="9" spans="1:3" x14ac:dyDescent="0.25">
      <c r="A9" s="35">
        <v>8</v>
      </c>
      <c r="B9" s="35" t="s">
        <v>783</v>
      </c>
      <c r="C9" s="23">
        <v>710.81686226480724</v>
      </c>
    </row>
    <row r="10" spans="1:3" x14ac:dyDescent="0.25">
      <c r="A10" s="35">
        <v>9</v>
      </c>
      <c r="B10" s="35" t="s">
        <v>776</v>
      </c>
      <c r="C10" s="23">
        <v>684.25067014350577</v>
      </c>
    </row>
    <row r="11" spans="1:3" x14ac:dyDescent="0.25">
      <c r="A11" s="35">
        <v>10</v>
      </c>
      <c r="B11" s="35" t="s">
        <v>896</v>
      </c>
      <c r="C11" s="23">
        <v>669.84339774189675</v>
      </c>
    </row>
    <row r="12" spans="1:3" x14ac:dyDescent="0.25">
      <c r="A12" s="35">
        <v>11</v>
      </c>
      <c r="B12" s="10" t="s">
        <v>777</v>
      </c>
      <c r="C12" s="24">
        <v>631.61600320938999</v>
      </c>
    </row>
    <row r="13" spans="1:3" x14ac:dyDescent="0.25">
      <c r="A13" s="35">
        <v>12</v>
      </c>
      <c r="B13" s="10" t="s">
        <v>754</v>
      </c>
      <c r="C13" s="24">
        <v>611.70640306866653</v>
      </c>
    </row>
    <row r="14" spans="1:3" x14ac:dyDescent="0.25">
      <c r="A14" s="35">
        <v>13</v>
      </c>
      <c r="B14" s="10" t="s">
        <v>778</v>
      </c>
      <c r="C14" s="24">
        <v>578.98133627527409</v>
      </c>
    </row>
    <row r="15" spans="1:3" x14ac:dyDescent="0.25">
      <c r="A15" s="35">
        <v>14</v>
      </c>
      <c r="B15" s="10" t="s">
        <v>1143</v>
      </c>
      <c r="C15" s="24">
        <v>493.76107582514044</v>
      </c>
    </row>
    <row r="16" spans="1:3" x14ac:dyDescent="0.25">
      <c r="A16" s="35">
        <v>15</v>
      </c>
      <c r="B16" s="10" t="s">
        <v>784</v>
      </c>
      <c r="C16" s="24">
        <v>493.59517005564464</v>
      </c>
    </row>
    <row r="17" spans="1:3" x14ac:dyDescent="0.25">
      <c r="A17" s="35">
        <v>16</v>
      </c>
      <c r="B17" s="10" t="s">
        <v>759</v>
      </c>
      <c r="C17" s="24">
        <v>474.17228612997337</v>
      </c>
    </row>
    <row r="18" spans="1:3" x14ac:dyDescent="0.25">
      <c r="A18" s="35">
        <v>17</v>
      </c>
      <c r="B18" s="10" t="s">
        <v>780</v>
      </c>
      <c r="C18" s="24">
        <v>473.71200240704235</v>
      </c>
    </row>
    <row r="19" spans="1:3" x14ac:dyDescent="0.25">
      <c r="A19" s="35">
        <v>18</v>
      </c>
      <c r="B19" s="10" t="s">
        <v>758</v>
      </c>
      <c r="C19" s="24">
        <v>462.72195384584893</v>
      </c>
    </row>
    <row r="20" spans="1:3" x14ac:dyDescent="0.25">
      <c r="A20" s="35">
        <v>19</v>
      </c>
      <c r="B20" s="10" t="s">
        <v>1144</v>
      </c>
      <c r="C20" s="24">
        <v>460.84367077013104</v>
      </c>
    </row>
    <row r="21" spans="1:3" x14ac:dyDescent="0.25">
      <c r="A21" s="35">
        <v>20</v>
      </c>
      <c r="B21" s="10" t="s">
        <v>831</v>
      </c>
      <c r="C21" s="24">
        <v>432.55057507764337</v>
      </c>
    </row>
    <row r="22" spans="1:3" x14ac:dyDescent="0.25">
      <c r="A22" s="35">
        <v>21</v>
      </c>
      <c r="B22" s="10" t="s">
        <v>1145</v>
      </c>
      <c r="C22" s="24">
        <v>427.9262657151217</v>
      </c>
    </row>
    <row r="23" spans="1:3" x14ac:dyDescent="0.25">
      <c r="A23" s="35">
        <v>22</v>
      </c>
      <c r="B23" s="10" t="s">
        <v>888</v>
      </c>
      <c r="C23" s="24">
        <v>421.28941793326766</v>
      </c>
    </row>
    <row r="24" spans="1:3" x14ac:dyDescent="0.25">
      <c r="A24" s="35">
        <v>23</v>
      </c>
      <c r="B24" s="10" t="s">
        <v>781</v>
      </c>
      <c r="C24" s="24">
        <v>421.07733547292662</v>
      </c>
    </row>
    <row r="25" spans="1:3" x14ac:dyDescent="0.25">
      <c r="A25" s="35">
        <v>24</v>
      </c>
      <c r="B25" s="10" t="s">
        <v>911</v>
      </c>
      <c r="C25" s="24">
        <v>408.14913929669001</v>
      </c>
    </row>
    <row r="26" spans="1:3" x14ac:dyDescent="0.25">
      <c r="A26" s="35">
        <v>25</v>
      </c>
      <c r="B26" s="10" t="s">
        <v>889</v>
      </c>
      <c r="C26" s="24">
        <v>405.08597878198816</v>
      </c>
    </row>
    <row r="27" spans="1:3" x14ac:dyDescent="0.25">
      <c r="A27" s="35">
        <v>26</v>
      </c>
      <c r="B27" s="10" t="s">
        <v>832</v>
      </c>
      <c r="C27" s="24">
        <v>393.22779552513032</v>
      </c>
    </row>
    <row r="28" spans="1:3" x14ac:dyDescent="0.25">
      <c r="A28" s="35">
        <v>27</v>
      </c>
      <c r="B28" s="10" t="s">
        <v>891</v>
      </c>
      <c r="C28" s="24">
        <v>388.88253963070861</v>
      </c>
    </row>
    <row r="29" spans="1:3" x14ac:dyDescent="0.25">
      <c r="A29" s="35">
        <v>28</v>
      </c>
      <c r="B29" s="10" t="s">
        <v>894</v>
      </c>
      <c r="C29" s="24">
        <v>372.67910047942911</v>
      </c>
    </row>
    <row r="30" spans="1:3" x14ac:dyDescent="0.25">
      <c r="A30" s="35">
        <v>29</v>
      </c>
      <c r="B30" s="10" t="s">
        <v>914</v>
      </c>
      <c r="C30" s="24">
        <v>359.02829509040112</v>
      </c>
    </row>
    <row r="31" spans="1:3" x14ac:dyDescent="0.25">
      <c r="A31" s="35">
        <v>30</v>
      </c>
      <c r="B31" s="10" t="s">
        <v>752</v>
      </c>
      <c r="C31" s="24">
        <v>358.2295386576377</v>
      </c>
    </row>
    <row r="32" spans="1:3" x14ac:dyDescent="0.25">
      <c r="A32" s="35">
        <v>31</v>
      </c>
      <c r="B32" s="10" t="s">
        <v>895</v>
      </c>
      <c r="C32" s="24">
        <v>356.47566132814956</v>
      </c>
    </row>
    <row r="33" spans="1:3" x14ac:dyDescent="0.25">
      <c r="A33" s="35">
        <v>32</v>
      </c>
      <c r="B33" s="10" t="s">
        <v>753</v>
      </c>
      <c r="C33" s="24">
        <v>343.90035711133214</v>
      </c>
    </row>
    <row r="34" spans="1:3" x14ac:dyDescent="0.25">
      <c r="A34" s="35">
        <v>33</v>
      </c>
      <c r="B34" s="10" t="s">
        <v>1146</v>
      </c>
      <c r="C34" s="24">
        <v>329.17405055009363</v>
      </c>
    </row>
    <row r="35" spans="1:3" x14ac:dyDescent="0.25">
      <c r="A35" s="35">
        <v>34</v>
      </c>
      <c r="B35" s="10" t="s">
        <v>760</v>
      </c>
      <c r="C35" s="24">
        <v>328.36179725353929</v>
      </c>
    </row>
    <row r="36" spans="1:3" x14ac:dyDescent="0.25">
      <c r="A36" s="35">
        <v>35</v>
      </c>
      <c r="B36" s="10" t="s">
        <v>898</v>
      </c>
      <c r="C36" s="24">
        <v>324.06878302559051</v>
      </c>
    </row>
    <row r="37" spans="1:3" x14ac:dyDescent="0.25">
      <c r="A37" s="35">
        <v>36</v>
      </c>
      <c r="B37" s="10" t="s">
        <v>1274</v>
      </c>
      <c r="C37" s="24">
        <v>314.58223642010427</v>
      </c>
    </row>
    <row r="38" spans="1:3" x14ac:dyDescent="0.25">
      <c r="A38" s="35">
        <v>37</v>
      </c>
      <c r="B38" s="10" t="s">
        <v>945</v>
      </c>
      <c r="C38" s="24">
        <v>309.3541659651604</v>
      </c>
    </row>
    <row r="39" spans="1:3" x14ac:dyDescent="0.25">
      <c r="A39" s="35">
        <v>38</v>
      </c>
      <c r="B39" s="10" t="s">
        <v>899</v>
      </c>
      <c r="C39" s="24">
        <v>307.86534387431101</v>
      </c>
    </row>
    <row r="40" spans="1:3" x14ac:dyDescent="0.25">
      <c r="A40" s="35">
        <v>39</v>
      </c>
      <c r="B40" s="10" t="s">
        <v>755</v>
      </c>
      <c r="C40" s="24">
        <v>300.91281247241568</v>
      </c>
    </row>
    <row r="41" spans="1:3" x14ac:dyDescent="0.25">
      <c r="A41" s="35">
        <v>40</v>
      </c>
      <c r="B41" s="10" t="s">
        <v>1147</v>
      </c>
      <c r="C41" s="24">
        <v>296.25664549508423</v>
      </c>
    </row>
    <row r="42" spans="1:3" x14ac:dyDescent="0.25">
      <c r="A42" s="35">
        <v>41</v>
      </c>
      <c r="B42" s="10" t="s">
        <v>901</v>
      </c>
      <c r="C42" s="24">
        <v>291.66190472303145</v>
      </c>
    </row>
    <row r="43" spans="1:3" x14ac:dyDescent="0.25">
      <c r="A43" s="35">
        <v>42</v>
      </c>
      <c r="B43" s="10" t="s">
        <v>756</v>
      </c>
      <c r="C43" s="24">
        <v>286.58363092611012</v>
      </c>
    </row>
    <row r="44" spans="1:3" x14ac:dyDescent="0.25">
      <c r="A44" s="35">
        <v>43</v>
      </c>
      <c r="B44" s="10" t="s">
        <v>766</v>
      </c>
      <c r="C44" s="24">
        <v>283.63971689932976</v>
      </c>
    </row>
    <row r="45" spans="1:3" x14ac:dyDescent="0.25">
      <c r="A45" s="35">
        <v>44</v>
      </c>
      <c r="B45" s="10" t="s">
        <v>947</v>
      </c>
      <c r="C45" s="24">
        <v>283.5746521347304</v>
      </c>
    </row>
    <row r="46" spans="1:3" x14ac:dyDescent="0.25">
      <c r="A46" s="35">
        <v>45</v>
      </c>
      <c r="B46" s="10" t="s">
        <v>1262</v>
      </c>
      <c r="C46" s="24">
        <v>279.68235951204053</v>
      </c>
    </row>
    <row r="47" spans="1:3" x14ac:dyDescent="0.25">
      <c r="A47" s="35">
        <v>46</v>
      </c>
      <c r="B47" s="10" t="s">
        <v>903</v>
      </c>
      <c r="C47" s="24">
        <v>275.45846557175196</v>
      </c>
    </row>
    <row r="48" spans="1:3" x14ac:dyDescent="0.25">
      <c r="A48" s="35">
        <v>47</v>
      </c>
      <c r="B48" s="10" t="s">
        <v>833</v>
      </c>
      <c r="C48" s="24">
        <v>275.25945686759121</v>
      </c>
    </row>
    <row r="49" spans="1:3" x14ac:dyDescent="0.25">
      <c r="A49" s="35">
        <v>48</v>
      </c>
      <c r="B49" s="10" t="s">
        <v>757</v>
      </c>
      <c r="C49" s="24">
        <v>272.25444937980467</v>
      </c>
    </row>
    <row r="50" spans="1:3" x14ac:dyDescent="0.25">
      <c r="A50" s="35">
        <v>49</v>
      </c>
      <c r="B50" s="10" t="s">
        <v>949</v>
      </c>
      <c r="C50" s="24">
        <v>270.68489521951534</v>
      </c>
    </row>
    <row r="51" spans="1:3" x14ac:dyDescent="0.25">
      <c r="A51" s="35">
        <v>50</v>
      </c>
      <c r="B51" s="10" t="s">
        <v>1148</v>
      </c>
      <c r="C51" s="24">
        <v>263.33924044007489</v>
      </c>
    </row>
    <row r="52" spans="1:3" x14ac:dyDescent="0.25">
      <c r="A52" s="35">
        <v>51</v>
      </c>
      <c r="B52" s="10" t="s">
        <v>906</v>
      </c>
      <c r="C52" s="24">
        <v>259.2550264204724</v>
      </c>
    </row>
    <row r="53" spans="1:3" x14ac:dyDescent="0.25">
      <c r="A53" s="35">
        <v>52</v>
      </c>
      <c r="B53" s="10" t="s">
        <v>1279</v>
      </c>
      <c r="C53" s="24">
        <v>257.92526783349911</v>
      </c>
    </row>
    <row r="54" spans="1:3" x14ac:dyDescent="0.25">
      <c r="A54" s="35">
        <v>53</v>
      </c>
      <c r="B54" s="10" t="s">
        <v>951</v>
      </c>
      <c r="C54" s="24">
        <v>257.79513830430039</v>
      </c>
    </row>
    <row r="55" spans="1:3" x14ac:dyDescent="0.25">
      <c r="A55" s="35">
        <v>54</v>
      </c>
      <c r="B55" s="10" t="s">
        <v>907</v>
      </c>
      <c r="C55" s="24">
        <v>243.05158726919288</v>
      </c>
    </row>
    <row r="56" spans="1:3" x14ac:dyDescent="0.25">
      <c r="A56" s="35">
        <v>55</v>
      </c>
      <c r="B56" s="10" t="s">
        <v>1232</v>
      </c>
      <c r="C56" s="24">
        <v>238.09428571238101</v>
      </c>
    </row>
    <row r="57" spans="1:3" x14ac:dyDescent="0.25">
      <c r="A57" s="35">
        <v>56</v>
      </c>
      <c r="B57" s="10" t="s">
        <v>834</v>
      </c>
      <c r="C57" s="24">
        <v>235.93667731507821</v>
      </c>
    </row>
    <row r="58" spans="1:3" x14ac:dyDescent="0.25">
      <c r="A58" s="35">
        <v>57</v>
      </c>
      <c r="B58" s="10" t="s">
        <v>953</v>
      </c>
      <c r="C58" s="24">
        <v>232.0156244738703</v>
      </c>
    </row>
    <row r="59" spans="1:3" x14ac:dyDescent="0.25">
      <c r="A59" s="35">
        <v>58</v>
      </c>
      <c r="B59" s="10" t="s">
        <v>909</v>
      </c>
      <c r="C59" s="24">
        <v>226.84814811791338</v>
      </c>
    </row>
    <row r="60" spans="1:3" x14ac:dyDescent="0.25">
      <c r="A60" s="35">
        <v>59</v>
      </c>
      <c r="B60" s="10" t="s">
        <v>785</v>
      </c>
      <c r="C60" s="24">
        <v>210.53866773646328</v>
      </c>
    </row>
    <row r="61" spans="1:3" x14ac:dyDescent="0.25">
      <c r="A61" s="35">
        <v>60</v>
      </c>
      <c r="B61" s="10" t="s">
        <v>955</v>
      </c>
      <c r="C61" s="24">
        <v>206.2361106434403</v>
      </c>
    </row>
    <row r="62" spans="1:3" x14ac:dyDescent="0.25">
      <c r="A62" s="35">
        <v>61</v>
      </c>
      <c r="B62" s="10" t="s">
        <v>761</v>
      </c>
      <c r="C62" s="24">
        <v>200.60854164827711</v>
      </c>
    </row>
    <row r="63" spans="1:3" x14ac:dyDescent="0.25">
      <c r="A63" s="35">
        <v>62</v>
      </c>
      <c r="B63" s="10" t="s">
        <v>922</v>
      </c>
      <c r="C63" s="24">
        <v>195.9728500727052</v>
      </c>
    </row>
    <row r="64" spans="1:3" x14ac:dyDescent="0.25">
      <c r="A64" s="35">
        <v>63</v>
      </c>
      <c r="B64" s="10" t="s">
        <v>958</v>
      </c>
      <c r="C64" s="24">
        <v>193.34635372822527</v>
      </c>
    </row>
    <row r="65" spans="1:3" x14ac:dyDescent="0.25">
      <c r="A65" s="35">
        <v>64</v>
      </c>
      <c r="B65" s="10" t="s">
        <v>762</v>
      </c>
      <c r="C65" s="24">
        <v>186.2793601019716</v>
      </c>
    </row>
    <row r="66" spans="1:3" x14ac:dyDescent="0.25">
      <c r="A66" s="35">
        <v>65</v>
      </c>
      <c r="B66" s="10" t="s">
        <v>960</v>
      </c>
      <c r="C66" s="24">
        <v>180.45659681301024</v>
      </c>
    </row>
    <row r="67" spans="1:3" x14ac:dyDescent="0.25">
      <c r="A67" s="35">
        <v>66</v>
      </c>
      <c r="B67" s="10" t="s">
        <v>915</v>
      </c>
      <c r="C67" s="24">
        <v>178.23783066407481</v>
      </c>
    </row>
    <row r="68" spans="1:3" x14ac:dyDescent="0.25">
      <c r="A68" s="35">
        <v>67</v>
      </c>
      <c r="B68" s="10" t="s">
        <v>763</v>
      </c>
      <c r="C68" s="24">
        <v>171.95017855566607</v>
      </c>
    </row>
    <row r="69" spans="1:3" x14ac:dyDescent="0.25">
      <c r="A69" s="35">
        <v>68</v>
      </c>
      <c r="B69" s="10" t="s">
        <v>979</v>
      </c>
      <c r="C69" s="24">
        <v>170.33889096568254</v>
      </c>
    </row>
    <row r="70" spans="1:3" x14ac:dyDescent="0.25">
      <c r="A70" s="35">
        <v>69</v>
      </c>
      <c r="B70" s="10" t="s">
        <v>961</v>
      </c>
      <c r="C70" s="24">
        <v>167.56683989779523</v>
      </c>
    </row>
    <row r="71" spans="1:3" x14ac:dyDescent="0.25">
      <c r="A71" s="35">
        <v>70</v>
      </c>
      <c r="B71" s="10" t="s">
        <v>917</v>
      </c>
      <c r="C71" s="24">
        <v>162.03439151279525</v>
      </c>
    </row>
    <row r="72" spans="1:3" x14ac:dyDescent="0.25">
      <c r="A72" s="35">
        <v>71</v>
      </c>
      <c r="B72" s="10" t="s">
        <v>764</v>
      </c>
      <c r="C72" s="24">
        <v>157.62099700936059</v>
      </c>
    </row>
    <row r="73" spans="1:3" x14ac:dyDescent="0.25">
      <c r="A73" s="35">
        <v>72</v>
      </c>
      <c r="B73" s="10" t="s">
        <v>835</v>
      </c>
      <c r="C73" s="24">
        <v>157.29111821005213</v>
      </c>
    </row>
    <row r="74" spans="1:3" x14ac:dyDescent="0.25">
      <c r="A74" s="35">
        <v>73</v>
      </c>
      <c r="B74" s="10" t="s">
        <v>918</v>
      </c>
      <c r="C74" s="24">
        <v>145.83095236151578</v>
      </c>
    </row>
    <row r="75" spans="1:3" x14ac:dyDescent="0.25">
      <c r="A75" s="35">
        <v>74</v>
      </c>
      <c r="B75" s="10" t="s">
        <v>765</v>
      </c>
      <c r="C75" s="24">
        <v>143.29181546305506</v>
      </c>
    </row>
    <row r="76" spans="1:3" x14ac:dyDescent="0.25">
      <c r="A76" s="35">
        <v>75</v>
      </c>
      <c r="B76" s="10" t="s">
        <v>965</v>
      </c>
      <c r="C76" s="24">
        <v>141.7873260673652</v>
      </c>
    </row>
    <row r="77" spans="1:3" x14ac:dyDescent="0.25">
      <c r="A77" s="35">
        <v>76</v>
      </c>
      <c r="B77" s="10" t="s">
        <v>920</v>
      </c>
      <c r="C77" s="24">
        <v>129.62751321023623</v>
      </c>
    </row>
    <row r="78" spans="1:3" x14ac:dyDescent="0.25">
      <c r="A78" s="35">
        <v>77</v>
      </c>
      <c r="B78" s="10" t="s">
        <v>967</v>
      </c>
      <c r="C78" s="24">
        <v>128.89756915215017</v>
      </c>
    </row>
    <row r="79" spans="1:3" x14ac:dyDescent="0.25">
      <c r="A79" s="35">
        <v>78</v>
      </c>
      <c r="B79" s="10" t="s">
        <v>969</v>
      </c>
      <c r="C79" s="24">
        <v>116.00781223693515</v>
      </c>
    </row>
    <row r="80" spans="1:3" x14ac:dyDescent="0.25">
      <c r="A80" s="35">
        <v>79</v>
      </c>
      <c r="B80" s="10" t="s">
        <v>767</v>
      </c>
      <c r="C80" s="24">
        <v>114.63345237044408</v>
      </c>
    </row>
    <row r="81" spans="1:3" x14ac:dyDescent="0.25">
      <c r="A81" s="35">
        <v>80</v>
      </c>
      <c r="B81" s="10" t="s">
        <v>970</v>
      </c>
      <c r="C81" s="24">
        <v>103.11805532172016</v>
      </c>
    </row>
    <row r="82" spans="1:3" x14ac:dyDescent="0.25">
      <c r="A82" s="35">
        <v>81</v>
      </c>
      <c r="B82" s="10" t="s">
        <v>768</v>
      </c>
      <c r="C82" s="24">
        <v>100.30427082413858</v>
      </c>
    </row>
    <row r="83" spans="1:3" x14ac:dyDescent="0.25">
      <c r="A83" s="35">
        <v>82</v>
      </c>
      <c r="B83" s="10" t="s">
        <v>772</v>
      </c>
      <c r="C83" s="24">
        <v>94.546572299776585</v>
      </c>
    </row>
    <row r="84" spans="1:3" x14ac:dyDescent="0.25">
      <c r="A84" s="35">
        <v>83</v>
      </c>
      <c r="B84" s="10" t="s">
        <v>972</v>
      </c>
      <c r="C84" s="24">
        <v>90.22829840650509</v>
      </c>
    </row>
    <row r="85" spans="1:3" x14ac:dyDescent="0.25">
      <c r="A85" s="35">
        <v>84</v>
      </c>
      <c r="B85" s="10" t="s">
        <v>769</v>
      </c>
      <c r="C85" s="24">
        <v>85.975089277833007</v>
      </c>
    </row>
    <row r="86" spans="1:3" x14ac:dyDescent="0.25">
      <c r="A86" s="35">
        <v>85</v>
      </c>
      <c r="B86" s="10" t="s">
        <v>925</v>
      </c>
      <c r="C86" s="24">
        <v>81.017195756397626</v>
      </c>
    </row>
    <row r="87" spans="1:3" x14ac:dyDescent="0.25">
      <c r="A87" s="35">
        <v>86</v>
      </c>
      <c r="B87" s="10" t="s">
        <v>975</v>
      </c>
      <c r="C87" s="24">
        <v>77.338541491290101</v>
      </c>
    </row>
    <row r="88" spans="1:3" x14ac:dyDescent="0.25">
      <c r="A88" s="35">
        <v>87</v>
      </c>
      <c r="B88" s="10" t="s">
        <v>770</v>
      </c>
      <c r="C88" s="24">
        <v>71.645907731527515</v>
      </c>
    </row>
    <row r="89" spans="1:3" x14ac:dyDescent="0.25">
      <c r="A89" s="35">
        <v>88</v>
      </c>
      <c r="B89" s="10" t="s">
        <v>1149</v>
      </c>
      <c r="C89" s="24">
        <v>65.834810110018694</v>
      </c>
    </row>
    <row r="90" spans="1:3" x14ac:dyDescent="0.25">
      <c r="A90" s="35">
        <v>89</v>
      </c>
      <c r="B90" s="10" t="s">
        <v>976</v>
      </c>
      <c r="C90" s="24">
        <v>64.448784576075113</v>
      </c>
    </row>
    <row r="91" spans="1:3" x14ac:dyDescent="0.25">
      <c r="A91" s="35">
        <v>90</v>
      </c>
      <c r="B91" s="10" t="s">
        <v>771</v>
      </c>
      <c r="C91" s="24">
        <v>57.316726185222038</v>
      </c>
    </row>
    <row r="92" spans="1:3" x14ac:dyDescent="0.25">
      <c r="A92" s="35">
        <v>91</v>
      </c>
      <c r="B92" s="10" t="s">
        <v>1150</v>
      </c>
      <c r="C92" s="24">
        <v>32.917405055009382</v>
      </c>
    </row>
    <row r="93" spans="1:3" x14ac:dyDescent="0.25">
      <c r="A93" s="35">
        <v>92</v>
      </c>
      <c r="B93" s="10" t="s">
        <v>773</v>
      </c>
      <c r="C93" s="24">
        <v>28.658363092611019</v>
      </c>
    </row>
    <row r="94" spans="1:3" x14ac:dyDescent="0.25">
      <c r="A94" s="35">
        <v>93</v>
      </c>
      <c r="B94" s="10" t="s">
        <v>981</v>
      </c>
      <c r="C94" s="24">
        <v>25.779513830430062</v>
      </c>
    </row>
    <row r="95" spans="1:3" x14ac:dyDescent="0.25">
      <c r="A95" s="35">
        <v>94</v>
      </c>
      <c r="B95" s="10" t="s">
        <v>774</v>
      </c>
      <c r="C95" s="24">
        <v>14.329181546305483</v>
      </c>
    </row>
    <row r="96" spans="1:3" x14ac:dyDescent="0.25">
      <c r="A96" s="35">
        <v>95</v>
      </c>
      <c r="B96" s="10" t="s">
        <v>982</v>
      </c>
      <c r="C96" s="24">
        <v>12.889756915214988</v>
      </c>
    </row>
    <row r="97" spans="2:3" x14ac:dyDescent="0.25">
      <c r="B97" s="40"/>
      <c r="C97" s="59"/>
    </row>
    <row r="98" spans="2:3" x14ac:dyDescent="0.25">
      <c r="B98" s="40"/>
      <c r="C98" s="59"/>
    </row>
    <row r="99" spans="2:3" x14ac:dyDescent="0.25">
      <c r="B99" s="40"/>
      <c r="C99" s="59"/>
    </row>
    <row r="100" spans="2:3" x14ac:dyDescent="0.25">
      <c r="B100" s="40"/>
      <c r="C100" s="59"/>
    </row>
    <row r="101" spans="2:3" x14ac:dyDescent="0.25">
      <c r="B101" s="40"/>
      <c r="C101" s="59"/>
    </row>
    <row r="102" spans="2:3" x14ac:dyDescent="0.25">
      <c r="B102" s="40"/>
      <c r="C102" s="59"/>
    </row>
    <row r="103" spans="2:3" x14ac:dyDescent="0.25">
      <c r="B103" s="40"/>
      <c r="C103" s="59"/>
    </row>
    <row r="104" spans="2:3" x14ac:dyDescent="0.25">
      <c r="B104" s="40"/>
      <c r="C104" s="59"/>
    </row>
    <row r="105" spans="2:3" x14ac:dyDescent="0.25">
      <c r="B105" s="40"/>
      <c r="C105" s="59"/>
    </row>
    <row r="106" spans="2:3" x14ac:dyDescent="0.25">
      <c r="B106" s="40"/>
      <c r="C106" s="59"/>
    </row>
    <row r="107" spans="2:3" x14ac:dyDescent="0.25">
      <c r="B107" s="38"/>
      <c r="C107" s="64"/>
    </row>
    <row r="108" spans="2:3" x14ac:dyDescent="0.25">
      <c r="B108" s="38"/>
      <c r="C108" s="64"/>
    </row>
    <row r="109" spans="2:3" x14ac:dyDescent="0.25">
      <c r="B109" s="38"/>
      <c r="C109" s="64"/>
    </row>
    <row r="110" spans="2:3" x14ac:dyDescent="0.25">
      <c r="B110" s="38"/>
      <c r="C110" s="64"/>
    </row>
    <row r="111" spans="2:3" x14ac:dyDescent="0.25">
      <c r="B111" s="38"/>
      <c r="C111" s="64"/>
    </row>
    <row r="112" spans="2:3" x14ac:dyDescent="0.25">
      <c r="B112" s="38"/>
      <c r="C112" s="64"/>
    </row>
    <row r="113" spans="2:3" x14ac:dyDescent="0.25">
      <c r="B113" s="38"/>
      <c r="C113" s="64"/>
    </row>
    <row r="114" spans="2:3" x14ac:dyDescent="0.25">
      <c r="B114" s="38"/>
      <c r="C114" s="64"/>
    </row>
    <row r="115" spans="2:3" x14ac:dyDescent="0.25">
      <c r="B115" s="38"/>
      <c r="C115" s="64"/>
    </row>
    <row r="116" spans="2:3" x14ac:dyDescent="0.25">
      <c r="B116" s="38"/>
      <c r="C116" s="64"/>
    </row>
    <row r="117" spans="2:3" x14ac:dyDescent="0.25">
      <c r="B117" s="38"/>
      <c r="C117" s="64"/>
    </row>
    <row r="118" spans="2:3" x14ac:dyDescent="0.25">
      <c r="B118" s="38"/>
      <c r="C118" s="64"/>
    </row>
    <row r="119" spans="2:3" x14ac:dyDescent="0.25">
      <c r="B119" s="38"/>
      <c r="C119" s="64"/>
    </row>
    <row r="120" spans="2:3" x14ac:dyDescent="0.25">
      <c r="B120" s="38"/>
      <c r="C120" s="64"/>
    </row>
    <row r="121" spans="2:3" x14ac:dyDescent="0.25">
      <c r="B121" s="38"/>
      <c r="C121" s="64"/>
    </row>
    <row r="122" spans="2:3" x14ac:dyDescent="0.25">
      <c r="B122" s="38"/>
      <c r="C122" s="64"/>
    </row>
    <row r="123" spans="2:3" x14ac:dyDescent="0.25">
      <c r="B123" s="38"/>
      <c r="C123" s="64"/>
    </row>
    <row r="124" spans="2:3" x14ac:dyDescent="0.25">
      <c r="B124" s="38"/>
      <c r="C124" s="64"/>
    </row>
    <row r="125" spans="2:3" x14ac:dyDescent="0.25">
      <c r="B125" s="38"/>
      <c r="C125" s="64"/>
    </row>
    <row r="126" spans="2:3" x14ac:dyDescent="0.25">
      <c r="B126" s="38"/>
      <c r="C126" s="64"/>
    </row>
    <row r="127" spans="2:3" x14ac:dyDescent="0.25">
      <c r="B127" s="38"/>
      <c r="C127" s="64"/>
    </row>
    <row r="128" spans="2:3" x14ac:dyDescent="0.25">
      <c r="B128" s="38"/>
      <c r="C128" s="64"/>
    </row>
    <row r="129" spans="2:3" x14ac:dyDescent="0.25">
      <c r="B129" s="38"/>
      <c r="C129" s="64"/>
    </row>
    <row r="130" spans="2:3" x14ac:dyDescent="0.25">
      <c r="B130" s="38"/>
      <c r="C130" s="64"/>
    </row>
    <row r="131" spans="2:3" x14ac:dyDescent="0.25">
      <c r="B131" s="38"/>
      <c r="C131" s="64"/>
    </row>
    <row r="132" spans="2:3" x14ac:dyDescent="0.25">
      <c r="B132" s="38"/>
      <c r="C132" s="64"/>
    </row>
    <row r="133" spans="2:3" x14ac:dyDescent="0.25">
      <c r="B133" s="38"/>
      <c r="C133" s="64"/>
    </row>
    <row r="134" spans="2:3" x14ac:dyDescent="0.25">
      <c r="B134" s="38"/>
      <c r="C134" s="64"/>
    </row>
    <row r="135" spans="2:3" x14ac:dyDescent="0.25">
      <c r="B135" s="38"/>
      <c r="C135" s="64"/>
    </row>
    <row r="136" spans="2:3" x14ac:dyDescent="0.25">
      <c r="B136" s="38"/>
      <c r="C136" s="64"/>
    </row>
    <row r="137" spans="2:3" x14ac:dyDescent="0.25">
      <c r="B137" s="38"/>
      <c r="C137" s="64"/>
    </row>
  </sheetData>
  <sortState ref="B1:C137">
    <sortCondition descending="1" ref="C1:C13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abSelected="1" workbookViewId="0">
      <selection activeCell="A176" sqref="A176:XFD251"/>
    </sheetView>
  </sheetViews>
  <sheetFormatPr defaultRowHeight="15" x14ac:dyDescent="0.25"/>
  <cols>
    <col min="1" max="1" width="9.140625" style="51"/>
    <col min="2" max="2" width="56" style="54" bestFit="1" customWidth="1"/>
    <col min="3" max="3" width="9.140625" style="55"/>
  </cols>
  <sheetData>
    <row r="1" spans="1:3" x14ac:dyDescent="0.25">
      <c r="A1" s="28" t="s">
        <v>50</v>
      </c>
      <c r="B1" s="28" t="s">
        <v>399</v>
      </c>
      <c r="C1" s="46" t="s">
        <v>401</v>
      </c>
    </row>
    <row r="2" spans="1:3" x14ac:dyDescent="0.25">
      <c r="A2" s="35">
        <v>1</v>
      </c>
      <c r="B2" s="35" t="s">
        <v>819</v>
      </c>
      <c r="C2" s="23">
        <v>2069.6782075513729</v>
      </c>
    </row>
    <row r="3" spans="1:3" x14ac:dyDescent="0.25">
      <c r="A3" s="35">
        <v>2</v>
      </c>
      <c r="B3" s="35" t="s">
        <v>793</v>
      </c>
      <c r="C3" s="23">
        <v>1548.0857983263227</v>
      </c>
    </row>
    <row r="4" spans="1:3" x14ac:dyDescent="0.25">
      <c r="A4" s="35">
        <v>3</v>
      </c>
      <c r="B4" s="35" t="s">
        <v>844</v>
      </c>
      <c r="C4" s="23">
        <v>1440.663673561053</v>
      </c>
    </row>
    <row r="5" spans="1:3" x14ac:dyDescent="0.25">
      <c r="A5" s="35">
        <v>4</v>
      </c>
      <c r="B5" s="35" t="s">
        <v>823</v>
      </c>
      <c r="C5" s="23">
        <v>1438.4967439022219</v>
      </c>
    </row>
    <row r="6" spans="1:3" x14ac:dyDescent="0.25">
      <c r="A6" s="35">
        <v>5</v>
      </c>
      <c r="B6" s="35" t="s">
        <v>801</v>
      </c>
      <c r="C6" s="23">
        <v>1380.0788242849985</v>
      </c>
    </row>
    <row r="7" spans="1:3" x14ac:dyDescent="0.25">
      <c r="A7" s="35">
        <v>6</v>
      </c>
      <c r="B7" s="35" t="s">
        <v>796</v>
      </c>
      <c r="C7" s="23">
        <v>1276.5215313940412</v>
      </c>
    </row>
    <row r="8" spans="1:3" x14ac:dyDescent="0.25">
      <c r="A8" s="35">
        <v>7</v>
      </c>
      <c r="B8" s="35" t="s">
        <v>821</v>
      </c>
      <c r="C8" s="23">
        <v>1232.5157207883453</v>
      </c>
    </row>
    <row r="9" spans="1:3" x14ac:dyDescent="0.25">
      <c r="A9" s="35">
        <v>8</v>
      </c>
      <c r="B9" s="35" t="s">
        <v>825</v>
      </c>
      <c r="C9" s="23">
        <v>1229.1022082119985</v>
      </c>
    </row>
    <row r="10" spans="1:3" x14ac:dyDescent="0.25">
      <c r="A10" s="35">
        <v>9</v>
      </c>
      <c r="B10" s="35" t="s">
        <v>792</v>
      </c>
      <c r="C10" s="23">
        <v>1136.2265496740499</v>
      </c>
    </row>
    <row r="11" spans="1:3" x14ac:dyDescent="0.25">
      <c r="A11" s="35">
        <v>10</v>
      </c>
      <c r="B11" s="35" t="s">
        <v>846</v>
      </c>
      <c r="C11" s="23">
        <v>1100.9832736872931</v>
      </c>
    </row>
    <row r="12" spans="1:3" x14ac:dyDescent="0.25">
      <c r="A12" s="60">
        <v>11</v>
      </c>
      <c r="B12" s="52" t="s">
        <v>788</v>
      </c>
      <c r="C12" s="53">
        <v>1083.3686714044684</v>
      </c>
    </row>
    <row r="13" spans="1:3" x14ac:dyDescent="0.25">
      <c r="A13" s="60">
        <v>12</v>
      </c>
      <c r="B13" s="52" t="s">
        <v>817</v>
      </c>
      <c r="C13" s="53">
        <v>1066.7708282475669</v>
      </c>
    </row>
    <row r="14" spans="1:3" x14ac:dyDescent="0.25">
      <c r="A14" s="60">
        <v>13</v>
      </c>
      <c r="B14" s="52" t="s">
        <v>789</v>
      </c>
      <c r="C14" s="53">
        <v>1066.4674431372268</v>
      </c>
    </row>
    <row r="15" spans="1:3" x14ac:dyDescent="0.25">
      <c r="A15" s="60">
        <v>14</v>
      </c>
      <c r="B15" s="52" t="s">
        <v>786</v>
      </c>
      <c r="C15" s="53">
        <v>1066.0593876277153</v>
      </c>
    </row>
    <row r="16" spans="1:3" x14ac:dyDescent="0.25">
      <c r="A16" s="60">
        <v>15</v>
      </c>
      <c r="B16" s="52" t="s">
        <v>822</v>
      </c>
      <c r="C16" s="53">
        <v>1056.3416237455899</v>
      </c>
    </row>
    <row r="17" spans="1:3" x14ac:dyDescent="0.25">
      <c r="A17" s="60">
        <v>16</v>
      </c>
      <c r="B17" s="52" t="s">
        <v>818</v>
      </c>
      <c r="C17" s="53">
        <v>1024.0999951176641</v>
      </c>
    </row>
    <row r="18" spans="1:3" x14ac:dyDescent="0.25">
      <c r="A18" s="60">
        <v>17</v>
      </c>
      <c r="B18" s="52" t="s">
        <v>851</v>
      </c>
      <c r="C18" s="53">
        <v>1020.3370698971892</v>
      </c>
    </row>
    <row r="19" spans="1:3" x14ac:dyDescent="0.25">
      <c r="A19" s="60">
        <v>18</v>
      </c>
      <c r="B19" s="52" t="s">
        <v>826</v>
      </c>
      <c r="C19" s="53">
        <v>1008.4812940258039</v>
      </c>
    </row>
    <row r="20" spans="1:3" x14ac:dyDescent="0.25">
      <c r="A20" s="60">
        <v>19</v>
      </c>
      <c r="B20" s="52" t="s">
        <v>820</v>
      </c>
      <c r="C20" s="53">
        <v>938.75832885785883</v>
      </c>
    </row>
    <row r="21" spans="1:3" x14ac:dyDescent="0.25">
      <c r="A21" s="60">
        <v>20</v>
      </c>
      <c r="B21" s="52" t="s">
        <v>843</v>
      </c>
      <c r="C21" s="53">
        <v>877.95826865551521</v>
      </c>
    </row>
    <row r="22" spans="1:3" x14ac:dyDescent="0.25">
      <c r="A22" s="60">
        <v>21</v>
      </c>
      <c r="B22" s="52" t="s">
        <v>795</v>
      </c>
      <c r="C22" s="53">
        <v>877.2957841527749</v>
      </c>
    </row>
    <row r="23" spans="1:3" x14ac:dyDescent="0.25">
      <c r="A23" s="60">
        <v>22</v>
      </c>
      <c r="B23" s="52" t="s">
        <v>842</v>
      </c>
      <c r="C23" s="53">
        <v>872.32593086035956</v>
      </c>
    </row>
    <row r="24" spans="1:3" x14ac:dyDescent="0.25">
      <c r="A24" s="60">
        <v>23</v>
      </c>
      <c r="B24" s="52" t="s">
        <v>840</v>
      </c>
      <c r="C24" s="53">
        <v>872.03372362171797</v>
      </c>
    </row>
    <row r="25" spans="1:3" x14ac:dyDescent="0.25">
      <c r="A25" s="60">
        <v>24</v>
      </c>
      <c r="B25" s="52" t="s">
        <v>829</v>
      </c>
      <c r="C25" s="53">
        <v>859.10827241003938</v>
      </c>
    </row>
    <row r="26" spans="1:3" x14ac:dyDescent="0.25">
      <c r="A26" s="60">
        <v>25</v>
      </c>
      <c r="B26" s="52" t="s">
        <v>893</v>
      </c>
      <c r="C26" s="53">
        <v>853.05089424147536</v>
      </c>
    </row>
    <row r="27" spans="1:3" x14ac:dyDescent="0.25">
      <c r="A27" s="60">
        <v>26</v>
      </c>
      <c r="B27" s="52" t="s">
        <v>856</v>
      </c>
      <c r="C27" s="53">
        <v>824.07919290461939</v>
      </c>
    </row>
    <row r="28" spans="1:3" x14ac:dyDescent="0.25">
      <c r="A28" s="60">
        <v>27</v>
      </c>
      <c r="B28" s="52" t="s">
        <v>1263</v>
      </c>
      <c r="C28" s="53">
        <v>783.11060663371313</v>
      </c>
    </row>
    <row r="29" spans="1:3" x14ac:dyDescent="0.25">
      <c r="A29" s="60">
        <v>28</v>
      </c>
      <c r="B29" s="60" t="s">
        <v>858</v>
      </c>
      <c r="C29" s="61">
        <v>777.684788934734</v>
      </c>
    </row>
    <row r="30" spans="1:3" x14ac:dyDescent="0.25">
      <c r="A30" s="60">
        <v>29</v>
      </c>
      <c r="B30" s="52" t="s">
        <v>904</v>
      </c>
      <c r="C30" s="53">
        <v>768.66374129416636</v>
      </c>
    </row>
    <row r="31" spans="1:3" x14ac:dyDescent="0.25">
      <c r="A31" s="60">
        <v>30</v>
      </c>
      <c r="B31" s="52" t="s">
        <v>824</v>
      </c>
      <c r="C31" s="53">
        <v>768.07499633824818</v>
      </c>
    </row>
    <row r="32" spans="1:3" x14ac:dyDescent="0.25">
      <c r="A32" s="60">
        <v>31</v>
      </c>
      <c r="B32" s="52" t="s">
        <v>848</v>
      </c>
      <c r="C32" s="53">
        <v>747.16527015140241</v>
      </c>
    </row>
    <row r="33" spans="1:3" x14ac:dyDescent="0.25">
      <c r="A33" s="60">
        <v>32</v>
      </c>
      <c r="B33" s="52" t="s">
        <v>787</v>
      </c>
      <c r="C33" s="53">
        <v>715.21223892827982</v>
      </c>
    </row>
    <row r="34" spans="1:3" x14ac:dyDescent="0.25">
      <c r="A34" s="60">
        <v>33</v>
      </c>
      <c r="B34" s="52" t="s">
        <v>1233</v>
      </c>
      <c r="C34" s="53">
        <v>714.28285713714286</v>
      </c>
    </row>
    <row r="35" spans="1:3" x14ac:dyDescent="0.25">
      <c r="A35" s="60">
        <v>34</v>
      </c>
      <c r="B35" s="52" t="s">
        <v>798</v>
      </c>
      <c r="C35" s="53">
        <v>685.55689652124352</v>
      </c>
    </row>
    <row r="36" spans="1:3" x14ac:dyDescent="0.25">
      <c r="A36" s="60">
        <v>35</v>
      </c>
      <c r="B36" s="52" t="s">
        <v>908</v>
      </c>
      <c r="C36" s="53">
        <v>674.69988020171127</v>
      </c>
    </row>
    <row r="37" spans="1:3" x14ac:dyDescent="0.25">
      <c r="A37" s="60">
        <v>36</v>
      </c>
      <c r="B37" s="52" t="s">
        <v>797</v>
      </c>
      <c r="C37" s="53">
        <v>669.05285932002801</v>
      </c>
    </row>
    <row r="38" spans="1:3" x14ac:dyDescent="0.25">
      <c r="A38" s="60">
        <v>37</v>
      </c>
      <c r="B38" s="52" t="s">
        <v>944</v>
      </c>
      <c r="C38" s="53">
        <v>668.60721759039131</v>
      </c>
    </row>
    <row r="39" spans="1:3" x14ac:dyDescent="0.25">
      <c r="A39" s="60">
        <v>38</v>
      </c>
      <c r="B39" s="52" t="s">
        <v>865</v>
      </c>
      <c r="C39" s="53">
        <v>663.53545876890678</v>
      </c>
    </row>
    <row r="40" spans="1:3" x14ac:dyDescent="0.25">
      <c r="A40" s="60">
        <v>39</v>
      </c>
      <c r="B40" s="52" t="s">
        <v>811</v>
      </c>
      <c r="C40" s="53">
        <v>663.09479735581772</v>
      </c>
    </row>
    <row r="41" spans="1:3" x14ac:dyDescent="0.25">
      <c r="A41" s="60">
        <v>40</v>
      </c>
      <c r="B41" s="52" t="s">
        <v>830</v>
      </c>
      <c r="C41" s="53">
        <v>657.8809499203478</v>
      </c>
    </row>
    <row r="42" spans="1:3" x14ac:dyDescent="0.25">
      <c r="A42" s="60">
        <v>41</v>
      </c>
      <c r="B42" s="52" t="s">
        <v>827</v>
      </c>
      <c r="C42" s="53">
        <v>640.06249694854012</v>
      </c>
    </row>
    <row r="43" spans="1:3" x14ac:dyDescent="0.25">
      <c r="A43" s="60">
        <v>42</v>
      </c>
      <c r="B43" s="52" t="s">
        <v>1091</v>
      </c>
      <c r="C43" s="53">
        <v>638.11520645805899</v>
      </c>
    </row>
    <row r="44" spans="1:3" x14ac:dyDescent="0.25">
      <c r="A44" s="60">
        <v>43</v>
      </c>
      <c r="B44" s="60" t="s">
        <v>790</v>
      </c>
      <c r="C44" s="61">
        <v>628.51984633091251</v>
      </c>
    </row>
    <row r="45" spans="1:3" x14ac:dyDescent="0.25">
      <c r="A45" s="60">
        <v>44</v>
      </c>
      <c r="B45" s="52" t="s">
        <v>950</v>
      </c>
      <c r="C45" s="53">
        <v>627.58169819379509</v>
      </c>
    </row>
    <row r="46" spans="1:3" x14ac:dyDescent="0.25">
      <c r="A46" s="60">
        <v>45</v>
      </c>
      <c r="B46" s="52" t="s">
        <v>948</v>
      </c>
      <c r="C46" s="53">
        <v>616.21636660253682</v>
      </c>
    </row>
    <row r="47" spans="1:3" x14ac:dyDescent="0.25">
      <c r="A47" s="60">
        <v>46</v>
      </c>
      <c r="B47" s="52" t="s">
        <v>1264</v>
      </c>
      <c r="C47" s="53">
        <v>615.30119092648897</v>
      </c>
    </row>
    <row r="48" spans="1:3" x14ac:dyDescent="0.25">
      <c r="A48" s="60">
        <v>47</v>
      </c>
      <c r="B48" s="52" t="s">
        <v>855</v>
      </c>
      <c r="C48" s="53">
        <v>613.0432264973706</v>
      </c>
    </row>
    <row r="49" spans="1:3" x14ac:dyDescent="0.25">
      <c r="A49" s="60">
        <v>48</v>
      </c>
      <c r="B49" s="52" t="s">
        <v>791</v>
      </c>
      <c r="C49" s="53">
        <v>606.84674818157066</v>
      </c>
    </row>
    <row r="50" spans="1:3" x14ac:dyDescent="0.25">
      <c r="A50" s="60">
        <v>49</v>
      </c>
      <c r="B50" s="52" t="s">
        <v>880</v>
      </c>
      <c r="C50" s="53">
        <v>597.78712105199565</v>
      </c>
    </row>
    <row r="51" spans="1:3" x14ac:dyDescent="0.25">
      <c r="A51" s="60">
        <v>50</v>
      </c>
      <c r="B51" s="52" t="s">
        <v>828</v>
      </c>
      <c r="C51" s="53">
        <v>597.39166381863743</v>
      </c>
    </row>
    <row r="52" spans="1:3" x14ac:dyDescent="0.25">
      <c r="A52" s="60">
        <v>51</v>
      </c>
      <c r="B52" s="52" t="s">
        <v>1234</v>
      </c>
      <c r="C52" s="53">
        <v>571.42628570971419</v>
      </c>
    </row>
    <row r="53" spans="1:3" x14ac:dyDescent="0.25">
      <c r="A53" s="60">
        <v>52</v>
      </c>
      <c r="B53" s="52" t="s">
        <v>1265</v>
      </c>
      <c r="C53" s="53">
        <v>559.36471902408096</v>
      </c>
    </row>
    <row r="54" spans="1:3" x14ac:dyDescent="0.25">
      <c r="A54" s="60">
        <v>53</v>
      </c>
      <c r="B54" s="52" t="s">
        <v>1275</v>
      </c>
      <c r="C54" s="53">
        <v>553.39513257178157</v>
      </c>
    </row>
    <row r="55" spans="1:3" x14ac:dyDescent="0.25">
      <c r="A55" s="60">
        <v>54</v>
      </c>
      <c r="B55" s="52" t="s">
        <v>794</v>
      </c>
      <c r="C55" s="53">
        <v>541.82745373354533</v>
      </c>
    </row>
    <row r="56" spans="1:3" x14ac:dyDescent="0.25">
      <c r="A56" s="60">
        <v>55</v>
      </c>
      <c r="B56" s="52" t="s">
        <v>859</v>
      </c>
      <c r="C56" s="53">
        <v>522.3456583802199</v>
      </c>
    </row>
    <row r="57" spans="1:3" x14ac:dyDescent="0.25">
      <c r="A57" s="60">
        <v>56</v>
      </c>
      <c r="B57" s="52" t="s">
        <v>864</v>
      </c>
      <c r="C57" s="53">
        <v>519.95771439139401</v>
      </c>
    </row>
    <row r="58" spans="1:3" x14ac:dyDescent="0.25">
      <c r="A58" s="60">
        <v>57</v>
      </c>
      <c r="B58" s="52" t="s">
        <v>1266</v>
      </c>
      <c r="C58" s="53">
        <v>503.42824712167277</v>
      </c>
    </row>
    <row r="59" spans="1:3" x14ac:dyDescent="0.25">
      <c r="A59" s="60">
        <v>58</v>
      </c>
      <c r="B59" s="52" t="s">
        <v>963</v>
      </c>
      <c r="C59" s="53">
        <v>502.49275613852456</v>
      </c>
    </row>
    <row r="60" spans="1:3" x14ac:dyDescent="0.25">
      <c r="A60" s="60">
        <v>59</v>
      </c>
      <c r="B60" s="52" t="s">
        <v>1192</v>
      </c>
      <c r="C60" s="53">
        <v>493.76107582514044</v>
      </c>
    </row>
    <row r="61" spans="1:3" x14ac:dyDescent="0.25">
      <c r="A61" s="60">
        <v>60</v>
      </c>
      <c r="B61" s="52" t="s">
        <v>869</v>
      </c>
      <c r="C61" s="53">
        <v>487.94745121609105</v>
      </c>
    </row>
    <row r="62" spans="1:3" x14ac:dyDescent="0.25">
      <c r="A62" s="60">
        <v>61</v>
      </c>
      <c r="B62" s="52" t="s">
        <v>924</v>
      </c>
      <c r="C62" s="53">
        <v>468.31397969486727</v>
      </c>
    </row>
    <row r="63" spans="1:3" x14ac:dyDescent="0.25">
      <c r="A63" s="60">
        <v>62</v>
      </c>
      <c r="B63" s="52" t="s">
        <v>885</v>
      </c>
      <c r="C63" s="53">
        <v>459.22488799955079</v>
      </c>
    </row>
    <row r="64" spans="1:3" x14ac:dyDescent="0.25">
      <c r="A64" s="60">
        <v>63</v>
      </c>
      <c r="B64" s="60" t="s">
        <v>804</v>
      </c>
      <c r="C64" s="61">
        <v>457.30976956816016</v>
      </c>
    </row>
    <row r="65" spans="1:3" x14ac:dyDescent="0.25">
      <c r="A65" s="60">
        <v>64</v>
      </c>
      <c r="B65" s="52" t="s">
        <v>874</v>
      </c>
      <c r="C65" s="53">
        <v>456.16835495186615</v>
      </c>
    </row>
    <row r="66" spans="1:3" x14ac:dyDescent="0.25">
      <c r="A66" s="60">
        <v>65</v>
      </c>
      <c r="B66" s="52" t="s">
        <v>814</v>
      </c>
      <c r="C66" s="53">
        <v>450.60524057061627</v>
      </c>
    </row>
    <row r="67" spans="1:3" x14ac:dyDescent="0.25">
      <c r="A67" s="60">
        <v>66</v>
      </c>
      <c r="B67" s="52" t="s">
        <v>877</v>
      </c>
      <c r="C67" s="53">
        <v>447.58849487057898</v>
      </c>
    </row>
    <row r="68" spans="1:3" x14ac:dyDescent="0.25">
      <c r="A68" s="60">
        <v>67</v>
      </c>
      <c r="B68" s="52" t="s">
        <v>1267</v>
      </c>
      <c r="C68" s="53">
        <v>447.4917752192647</v>
      </c>
    </row>
    <row r="69" spans="1:3" x14ac:dyDescent="0.25">
      <c r="A69" s="60">
        <v>68</v>
      </c>
      <c r="B69" s="52" t="s">
        <v>1280</v>
      </c>
      <c r="C69" s="53">
        <v>440.09076419707452</v>
      </c>
    </row>
    <row r="70" spans="1:3" x14ac:dyDescent="0.25">
      <c r="A70" s="60">
        <v>69</v>
      </c>
      <c r="B70" s="52" t="s">
        <v>1193</v>
      </c>
      <c r="C70" s="53">
        <v>438.89873406679146</v>
      </c>
    </row>
    <row r="71" spans="1:3" x14ac:dyDescent="0.25">
      <c r="A71" s="60">
        <v>70</v>
      </c>
      <c r="B71" s="52" t="s">
        <v>886</v>
      </c>
      <c r="C71" s="53">
        <v>437.49285708454721</v>
      </c>
    </row>
    <row r="72" spans="1:3" x14ac:dyDescent="0.25">
      <c r="A72" s="60">
        <v>71</v>
      </c>
      <c r="B72" s="52" t="s">
        <v>799</v>
      </c>
      <c r="C72" s="53">
        <v>433.46196298683623</v>
      </c>
    </row>
    <row r="73" spans="1:3" x14ac:dyDescent="0.25">
      <c r="A73" s="60">
        <v>72</v>
      </c>
      <c r="B73" s="52" t="s">
        <v>836</v>
      </c>
      <c r="C73" s="53">
        <v>432.55057507764337</v>
      </c>
    </row>
    <row r="74" spans="1:3" x14ac:dyDescent="0.25">
      <c r="A74" s="60">
        <v>73</v>
      </c>
      <c r="B74" s="60" t="s">
        <v>887</v>
      </c>
      <c r="C74" s="61">
        <v>428.91456576916397</v>
      </c>
    </row>
    <row r="75" spans="1:3" x14ac:dyDescent="0.25">
      <c r="A75" s="60">
        <v>74</v>
      </c>
      <c r="B75" s="52" t="s">
        <v>1194</v>
      </c>
      <c r="C75" s="53">
        <v>427.9262657151217</v>
      </c>
    </row>
    <row r="76" spans="1:3" x14ac:dyDescent="0.25">
      <c r="A76" s="60">
        <v>75</v>
      </c>
      <c r="B76" s="52" t="s">
        <v>837</v>
      </c>
      <c r="C76" s="53">
        <v>427.21044452112926</v>
      </c>
    </row>
    <row r="77" spans="1:3" x14ac:dyDescent="0.25">
      <c r="A77" s="60">
        <v>76</v>
      </c>
      <c r="B77" s="52" t="s">
        <v>838</v>
      </c>
      <c r="C77" s="53">
        <v>421.87031396461509</v>
      </c>
    </row>
    <row r="78" spans="1:3" x14ac:dyDescent="0.25">
      <c r="A78" s="60">
        <v>77</v>
      </c>
      <c r="B78" s="52" t="s">
        <v>890</v>
      </c>
      <c r="C78" s="53">
        <v>420.33627445378062</v>
      </c>
    </row>
    <row r="79" spans="1:3" x14ac:dyDescent="0.25">
      <c r="A79" s="60">
        <v>78</v>
      </c>
      <c r="B79" s="52" t="s">
        <v>839</v>
      </c>
      <c r="C79" s="53">
        <v>416.53018340810098</v>
      </c>
    </row>
    <row r="80" spans="1:3" x14ac:dyDescent="0.25">
      <c r="A80" s="60">
        <v>79</v>
      </c>
      <c r="B80" s="52" t="s">
        <v>1283</v>
      </c>
      <c r="C80" s="53">
        <v>413.87627621119589</v>
      </c>
    </row>
    <row r="81" spans="1:3" x14ac:dyDescent="0.25">
      <c r="A81" s="60">
        <v>80</v>
      </c>
      <c r="B81" s="52" t="s">
        <v>800</v>
      </c>
      <c r="C81" s="53">
        <v>411.78886483749443</v>
      </c>
    </row>
    <row r="82" spans="1:3" x14ac:dyDescent="0.25">
      <c r="A82" s="60">
        <v>81</v>
      </c>
      <c r="B82" s="52" t="s">
        <v>892</v>
      </c>
      <c r="C82" s="53">
        <v>411.75798313839738</v>
      </c>
    </row>
    <row r="83" spans="1:3" x14ac:dyDescent="0.25">
      <c r="A83" s="60">
        <v>82</v>
      </c>
      <c r="B83" s="52" t="s">
        <v>841</v>
      </c>
      <c r="C83" s="53">
        <v>405.84992229507282</v>
      </c>
    </row>
    <row r="84" spans="1:3" x14ac:dyDescent="0.25">
      <c r="A84" s="60">
        <v>83</v>
      </c>
      <c r="B84" s="52" t="s">
        <v>952</v>
      </c>
      <c r="C84" s="53">
        <v>399.44499536823292</v>
      </c>
    </row>
    <row r="85" spans="1:3" x14ac:dyDescent="0.25">
      <c r="A85" s="60">
        <v>84</v>
      </c>
      <c r="B85" s="52" t="s">
        <v>1282</v>
      </c>
      <c r="C85" s="53">
        <v>396.55029711428631</v>
      </c>
    </row>
    <row r="86" spans="1:3" x14ac:dyDescent="0.25">
      <c r="A86" s="60">
        <v>85</v>
      </c>
      <c r="B86" s="52" t="s">
        <v>1195</v>
      </c>
      <c r="C86" s="53">
        <v>395.0088606601123</v>
      </c>
    </row>
    <row r="87" spans="1:3" x14ac:dyDescent="0.25">
      <c r="A87" s="60">
        <v>86</v>
      </c>
      <c r="B87" s="52" t="s">
        <v>1235</v>
      </c>
      <c r="C87" s="53">
        <v>392.85557142542854</v>
      </c>
    </row>
    <row r="88" spans="1:3" x14ac:dyDescent="0.25">
      <c r="A88" s="60">
        <v>87</v>
      </c>
      <c r="B88" s="52" t="s">
        <v>1268</v>
      </c>
      <c r="C88" s="53">
        <v>391.55530331685657</v>
      </c>
    </row>
    <row r="89" spans="1:3" x14ac:dyDescent="0.25">
      <c r="A89" s="60">
        <v>88</v>
      </c>
      <c r="B89" s="52" t="s">
        <v>897</v>
      </c>
      <c r="C89" s="53">
        <v>386.02310919224755</v>
      </c>
    </row>
    <row r="90" spans="1:3" x14ac:dyDescent="0.25">
      <c r="A90" s="60">
        <v>89</v>
      </c>
      <c r="B90" s="52" t="s">
        <v>933</v>
      </c>
      <c r="C90" s="53">
        <v>384.45652356706171</v>
      </c>
    </row>
    <row r="91" spans="1:3" x14ac:dyDescent="0.25">
      <c r="A91" s="60">
        <v>90</v>
      </c>
      <c r="B91" s="52" t="s">
        <v>805</v>
      </c>
      <c r="C91" s="53">
        <v>380.77432966046939</v>
      </c>
    </row>
    <row r="92" spans="1:3" x14ac:dyDescent="0.25">
      <c r="A92" s="60">
        <v>91</v>
      </c>
      <c r="B92" s="52" t="s">
        <v>845</v>
      </c>
      <c r="C92" s="53">
        <v>379.1492695125022</v>
      </c>
    </row>
    <row r="93" spans="1:3" x14ac:dyDescent="0.25">
      <c r="A93" s="60">
        <v>92</v>
      </c>
      <c r="B93" s="52" t="s">
        <v>1196</v>
      </c>
      <c r="C93" s="53">
        <v>373.06392395677278</v>
      </c>
    </row>
    <row r="94" spans="1:3" x14ac:dyDescent="0.25">
      <c r="A94" s="60">
        <v>93</v>
      </c>
      <c r="B94" s="52" t="s">
        <v>1088</v>
      </c>
      <c r="C94" s="53">
        <v>372.55872020394321</v>
      </c>
    </row>
    <row r="95" spans="1:3" x14ac:dyDescent="0.25">
      <c r="A95" s="60">
        <v>94</v>
      </c>
      <c r="B95" s="52" t="s">
        <v>900</v>
      </c>
      <c r="C95" s="53">
        <v>368.86652656148095</v>
      </c>
    </row>
    <row r="96" spans="1:3" x14ac:dyDescent="0.25">
      <c r="A96" s="60">
        <v>95</v>
      </c>
      <c r="B96" s="52" t="s">
        <v>847</v>
      </c>
      <c r="C96" s="53">
        <v>368.46900839947398</v>
      </c>
    </row>
    <row r="97" spans="1:3" x14ac:dyDescent="0.25">
      <c r="A97" s="60">
        <v>96</v>
      </c>
      <c r="B97" s="52" t="s">
        <v>1089</v>
      </c>
      <c r="C97" s="53">
        <v>365.90588591458703</v>
      </c>
    </row>
    <row r="98" spans="1:3" x14ac:dyDescent="0.25">
      <c r="A98" s="60">
        <v>97</v>
      </c>
      <c r="B98" s="52" t="s">
        <v>883</v>
      </c>
      <c r="C98" s="53">
        <v>364.80172101384312</v>
      </c>
    </row>
    <row r="99" spans="1:3" x14ac:dyDescent="0.25">
      <c r="A99" s="60">
        <v>98</v>
      </c>
      <c r="B99" s="52" t="s">
        <v>1197</v>
      </c>
      <c r="C99" s="53">
        <v>362.09145560510296</v>
      </c>
    </row>
    <row r="100" spans="1:3" x14ac:dyDescent="0.25">
      <c r="A100" s="60">
        <v>99</v>
      </c>
      <c r="B100" s="52" t="s">
        <v>902</v>
      </c>
      <c r="C100" s="53">
        <v>360.28823524609766</v>
      </c>
    </row>
    <row r="101" spans="1:3" x14ac:dyDescent="0.25">
      <c r="A101" s="60">
        <v>100</v>
      </c>
      <c r="B101" s="52" t="s">
        <v>849</v>
      </c>
      <c r="C101" s="53">
        <v>357.78874728644575</v>
      </c>
    </row>
    <row r="102" spans="1:3" x14ac:dyDescent="0.25">
      <c r="A102" s="60">
        <v>101</v>
      </c>
      <c r="B102" s="52" t="s">
        <v>850</v>
      </c>
      <c r="C102" s="53">
        <v>352.44861672993164</v>
      </c>
    </row>
    <row r="103" spans="1:3" x14ac:dyDescent="0.25">
      <c r="A103" s="60">
        <v>102</v>
      </c>
      <c r="B103" s="52" t="s">
        <v>1198</v>
      </c>
      <c r="C103" s="53">
        <v>351.1189872534332</v>
      </c>
    </row>
    <row r="104" spans="1:3" x14ac:dyDescent="0.25">
      <c r="A104" s="60">
        <v>103</v>
      </c>
      <c r="B104" s="52" t="s">
        <v>802</v>
      </c>
      <c r="C104" s="53">
        <v>346.76957038946892</v>
      </c>
    </row>
    <row r="105" spans="1:3" x14ac:dyDescent="0.25">
      <c r="A105" s="60">
        <v>104</v>
      </c>
      <c r="B105" s="52" t="s">
        <v>1090</v>
      </c>
      <c r="C105" s="53">
        <v>345.94738304651867</v>
      </c>
    </row>
    <row r="106" spans="1:3" x14ac:dyDescent="0.25">
      <c r="A106" s="60">
        <v>105</v>
      </c>
      <c r="B106" s="52" t="s">
        <v>905</v>
      </c>
      <c r="C106" s="53">
        <v>343.13165261533118</v>
      </c>
    </row>
    <row r="107" spans="1:3" x14ac:dyDescent="0.25">
      <c r="A107" s="60">
        <v>106</v>
      </c>
      <c r="B107" s="52" t="s">
        <v>1273</v>
      </c>
      <c r="C107" s="53">
        <v>331.0880945038752</v>
      </c>
    </row>
    <row r="108" spans="1:3" x14ac:dyDescent="0.25">
      <c r="A108" s="60">
        <v>107</v>
      </c>
      <c r="B108" s="52" t="s">
        <v>1092</v>
      </c>
      <c r="C108" s="53">
        <v>325.9888801784503</v>
      </c>
    </row>
    <row r="109" spans="1:3" x14ac:dyDescent="0.25">
      <c r="A109" s="60">
        <v>108</v>
      </c>
      <c r="B109" s="52" t="s">
        <v>910</v>
      </c>
      <c r="C109" s="53">
        <v>325.97506998456458</v>
      </c>
    </row>
    <row r="110" spans="1:3" x14ac:dyDescent="0.25">
      <c r="A110" s="60">
        <v>109</v>
      </c>
      <c r="B110" s="52" t="s">
        <v>852</v>
      </c>
      <c r="C110" s="53">
        <v>320.40783339084692</v>
      </c>
    </row>
    <row r="111" spans="1:3" x14ac:dyDescent="0.25">
      <c r="A111" s="60">
        <v>110</v>
      </c>
      <c r="B111" s="60" t="s">
        <v>1199</v>
      </c>
      <c r="C111" s="61">
        <v>318.20158219842381</v>
      </c>
    </row>
    <row r="112" spans="1:3" x14ac:dyDescent="0.25">
      <c r="A112" s="60">
        <v>111</v>
      </c>
      <c r="B112" s="52" t="s">
        <v>938</v>
      </c>
      <c r="C112" s="53">
        <v>317.60050874542208</v>
      </c>
    </row>
    <row r="113" spans="1:3" x14ac:dyDescent="0.25">
      <c r="A113" s="60">
        <v>112</v>
      </c>
      <c r="B113" s="52" t="s">
        <v>912</v>
      </c>
      <c r="C113" s="53">
        <v>317.39677866918129</v>
      </c>
    </row>
    <row r="114" spans="1:3" x14ac:dyDescent="0.25">
      <c r="A114" s="60">
        <v>113</v>
      </c>
      <c r="B114" s="60" t="s">
        <v>974</v>
      </c>
      <c r="C114" s="61">
        <v>314.34510592712729</v>
      </c>
    </row>
    <row r="115" spans="1:3" x14ac:dyDescent="0.25">
      <c r="A115" s="60">
        <v>114</v>
      </c>
      <c r="B115" s="52" t="s">
        <v>853</v>
      </c>
      <c r="C115" s="53">
        <v>309.72757227781869</v>
      </c>
    </row>
    <row r="116" spans="1:3" x14ac:dyDescent="0.25">
      <c r="A116" s="60">
        <v>115</v>
      </c>
      <c r="B116" s="52" t="s">
        <v>881</v>
      </c>
      <c r="C116" s="53">
        <v>309.35496477821107</v>
      </c>
    </row>
    <row r="117" spans="1:3" x14ac:dyDescent="0.25">
      <c r="A117" s="60">
        <v>116</v>
      </c>
      <c r="B117" s="52" t="s">
        <v>913</v>
      </c>
      <c r="C117" s="53">
        <v>308.81848735379805</v>
      </c>
    </row>
    <row r="118" spans="1:3" x14ac:dyDescent="0.25">
      <c r="A118" s="60">
        <v>117</v>
      </c>
      <c r="B118" s="60" t="s">
        <v>1200</v>
      </c>
      <c r="C118" s="61">
        <v>307.22911384675405</v>
      </c>
    </row>
    <row r="119" spans="1:3" x14ac:dyDescent="0.25">
      <c r="A119" s="60">
        <v>118</v>
      </c>
      <c r="B119" s="60" t="s">
        <v>1093</v>
      </c>
      <c r="C119" s="61">
        <v>306.03037731038188</v>
      </c>
    </row>
    <row r="120" spans="1:3" x14ac:dyDescent="0.25">
      <c r="A120" s="60">
        <v>119</v>
      </c>
      <c r="B120" s="52" t="s">
        <v>803</v>
      </c>
      <c r="C120" s="53">
        <v>303.42337409078533</v>
      </c>
    </row>
    <row r="121" spans="1:3" x14ac:dyDescent="0.25">
      <c r="A121" s="60">
        <v>120</v>
      </c>
      <c r="B121" s="52" t="s">
        <v>946</v>
      </c>
      <c r="C121" s="53">
        <v>300.76099468835042</v>
      </c>
    </row>
    <row r="122" spans="1:3" x14ac:dyDescent="0.25">
      <c r="A122" s="60">
        <v>121</v>
      </c>
      <c r="B122" s="52" t="s">
        <v>916</v>
      </c>
      <c r="C122" s="53">
        <v>300.24019603841475</v>
      </c>
    </row>
    <row r="123" spans="1:3" x14ac:dyDescent="0.25">
      <c r="A123" s="60">
        <v>122</v>
      </c>
      <c r="B123" s="52" t="s">
        <v>1094</v>
      </c>
      <c r="C123" s="53">
        <v>299.37754302102582</v>
      </c>
    </row>
    <row r="124" spans="1:3" x14ac:dyDescent="0.25">
      <c r="A124" s="60">
        <v>123</v>
      </c>
      <c r="B124" s="52" t="s">
        <v>854</v>
      </c>
      <c r="C124" s="53">
        <v>299.04731116479047</v>
      </c>
    </row>
    <row r="125" spans="1:3" x14ac:dyDescent="0.25">
      <c r="A125" s="60">
        <v>124</v>
      </c>
      <c r="B125" s="52" t="s">
        <v>882</v>
      </c>
      <c r="C125" s="53">
        <v>296.05358652759628</v>
      </c>
    </row>
    <row r="126" spans="1:3" x14ac:dyDescent="0.25">
      <c r="A126" s="60">
        <v>125</v>
      </c>
      <c r="B126" s="52" t="s">
        <v>1095</v>
      </c>
      <c r="C126" s="53">
        <v>286.07187444231346</v>
      </c>
    </row>
    <row r="127" spans="1:3" x14ac:dyDescent="0.25">
      <c r="A127" s="60">
        <v>126</v>
      </c>
      <c r="B127" s="52" t="s">
        <v>1278</v>
      </c>
      <c r="C127" s="53">
        <v>283.08361340764816</v>
      </c>
    </row>
    <row r="128" spans="1:3" x14ac:dyDescent="0.25">
      <c r="A128" s="60">
        <v>127</v>
      </c>
      <c r="B128" s="52" t="s">
        <v>857</v>
      </c>
      <c r="C128" s="53">
        <v>283.02691949524814</v>
      </c>
    </row>
    <row r="129" spans="1:3" x14ac:dyDescent="0.25">
      <c r="A129" s="60">
        <v>128</v>
      </c>
      <c r="B129" s="60" t="s">
        <v>1269</v>
      </c>
      <c r="C129" s="61">
        <v>279.68235951204053</v>
      </c>
    </row>
    <row r="130" spans="1:3" x14ac:dyDescent="0.25">
      <c r="A130" s="60">
        <v>129</v>
      </c>
      <c r="B130" s="52" t="s">
        <v>1096</v>
      </c>
      <c r="C130" s="53">
        <v>279.41904015295739</v>
      </c>
    </row>
    <row r="131" spans="1:3" x14ac:dyDescent="0.25">
      <c r="A131" s="60">
        <v>130</v>
      </c>
      <c r="B131" s="52" t="s">
        <v>919</v>
      </c>
      <c r="C131" s="53">
        <v>274.50532209226492</v>
      </c>
    </row>
    <row r="132" spans="1:3" x14ac:dyDescent="0.25">
      <c r="A132" s="60">
        <v>131</v>
      </c>
      <c r="B132" s="52" t="s">
        <v>1097</v>
      </c>
      <c r="C132" s="53">
        <v>272.76620586360127</v>
      </c>
    </row>
    <row r="133" spans="1:3" x14ac:dyDescent="0.25">
      <c r="A133" s="60">
        <v>132</v>
      </c>
      <c r="B133" s="52" t="s">
        <v>860</v>
      </c>
      <c r="C133" s="53">
        <v>267.0065278257058</v>
      </c>
    </row>
    <row r="134" spans="1:3" x14ac:dyDescent="0.25">
      <c r="A134" s="60">
        <v>133</v>
      </c>
      <c r="B134" s="52" t="s">
        <v>1098</v>
      </c>
      <c r="C134" s="53">
        <v>266.11337157424515</v>
      </c>
    </row>
    <row r="135" spans="1:3" x14ac:dyDescent="0.25">
      <c r="A135" s="60">
        <v>134</v>
      </c>
      <c r="B135" s="52" t="s">
        <v>921</v>
      </c>
      <c r="C135" s="53">
        <v>265.92703077688162</v>
      </c>
    </row>
    <row r="136" spans="1:3" x14ac:dyDescent="0.25">
      <c r="A136" s="60">
        <v>135</v>
      </c>
      <c r="B136" s="52" t="s">
        <v>861</v>
      </c>
      <c r="C136" s="53">
        <v>261.66639726919169</v>
      </c>
    </row>
    <row r="137" spans="1:3" x14ac:dyDescent="0.25">
      <c r="A137" s="60">
        <v>136</v>
      </c>
      <c r="B137" s="52" t="s">
        <v>1099</v>
      </c>
      <c r="C137" s="53">
        <v>259.46053728488897</v>
      </c>
    </row>
    <row r="138" spans="1:3" x14ac:dyDescent="0.25">
      <c r="A138" s="60">
        <v>137</v>
      </c>
      <c r="B138" s="52" t="s">
        <v>954</v>
      </c>
      <c r="C138" s="53">
        <v>257.79513830430039</v>
      </c>
    </row>
    <row r="139" spans="1:3" x14ac:dyDescent="0.25">
      <c r="A139" s="60">
        <v>138</v>
      </c>
      <c r="B139" s="52" t="s">
        <v>923</v>
      </c>
      <c r="C139" s="53">
        <v>257.34873946149838</v>
      </c>
    </row>
    <row r="140" spans="1:3" x14ac:dyDescent="0.25">
      <c r="A140" s="60">
        <v>139</v>
      </c>
      <c r="B140" s="52" t="s">
        <v>862</v>
      </c>
      <c r="C140" s="53">
        <v>256.32626671267752</v>
      </c>
    </row>
    <row r="141" spans="1:3" x14ac:dyDescent="0.25">
      <c r="A141" s="60">
        <v>140</v>
      </c>
      <c r="B141" s="52" t="s">
        <v>932</v>
      </c>
      <c r="C141" s="53">
        <v>253.32529480596622</v>
      </c>
    </row>
    <row r="142" spans="1:3" x14ac:dyDescent="0.25">
      <c r="A142" s="60">
        <v>141</v>
      </c>
      <c r="B142" s="52" t="s">
        <v>1100</v>
      </c>
      <c r="C142" s="53">
        <v>252.80770299553288</v>
      </c>
    </row>
    <row r="143" spans="1:3" x14ac:dyDescent="0.25">
      <c r="A143" s="60">
        <v>142</v>
      </c>
      <c r="B143" s="52" t="s">
        <v>863</v>
      </c>
      <c r="C143" s="53">
        <v>250.98613615616347</v>
      </c>
    </row>
    <row r="144" spans="1:3" x14ac:dyDescent="0.25">
      <c r="A144" s="60">
        <v>143</v>
      </c>
      <c r="B144" s="52" t="s">
        <v>1101</v>
      </c>
      <c r="C144" s="53">
        <v>246.15486870617673</v>
      </c>
    </row>
    <row r="145" spans="1:3" x14ac:dyDescent="0.25">
      <c r="A145" s="60">
        <v>144</v>
      </c>
      <c r="B145" s="52" t="s">
        <v>867</v>
      </c>
      <c r="C145" s="53">
        <v>240.89028952041832</v>
      </c>
    </row>
    <row r="146" spans="1:3" x14ac:dyDescent="0.25">
      <c r="A146" s="60">
        <v>145</v>
      </c>
      <c r="B146" s="52" t="s">
        <v>956</v>
      </c>
      <c r="C146" s="53">
        <v>240.60879575068029</v>
      </c>
    </row>
    <row r="147" spans="1:3" x14ac:dyDescent="0.25">
      <c r="A147" s="60">
        <v>146</v>
      </c>
      <c r="B147" s="52" t="s">
        <v>1281</v>
      </c>
      <c r="C147" s="53">
        <v>240.30587504313522</v>
      </c>
    </row>
    <row r="148" spans="1:3" x14ac:dyDescent="0.25">
      <c r="A148" s="60">
        <v>147</v>
      </c>
      <c r="B148" s="60" t="s">
        <v>926</v>
      </c>
      <c r="C148" s="61">
        <v>240.19215683073179</v>
      </c>
    </row>
    <row r="149" spans="1:3" x14ac:dyDescent="0.25">
      <c r="A149" s="60">
        <v>148</v>
      </c>
      <c r="B149" s="60" t="s">
        <v>942</v>
      </c>
      <c r="C149" s="61">
        <v>239.39747007720982</v>
      </c>
    </row>
    <row r="150" spans="1:3" x14ac:dyDescent="0.25">
      <c r="A150" s="60">
        <v>149</v>
      </c>
      <c r="B150" s="52" t="s">
        <v>806</v>
      </c>
      <c r="C150" s="53">
        <v>238.40407964275985</v>
      </c>
    </row>
    <row r="151" spans="1:3" x14ac:dyDescent="0.25">
      <c r="A151" s="60">
        <v>150</v>
      </c>
      <c r="B151" s="52" t="s">
        <v>1102</v>
      </c>
      <c r="C151" s="53">
        <v>232.84920012746448</v>
      </c>
    </row>
    <row r="152" spans="1:3" x14ac:dyDescent="0.25">
      <c r="A152" s="60">
        <v>151</v>
      </c>
      <c r="B152" s="60" t="s">
        <v>957</v>
      </c>
      <c r="C152" s="61">
        <v>232.0156244738703</v>
      </c>
    </row>
    <row r="153" spans="1:3" x14ac:dyDescent="0.25">
      <c r="A153" s="60">
        <v>152</v>
      </c>
      <c r="B153" s="52" t="s">
        <v>807</v>
      </c>
      <c r="C153" s="53">
        <v>230.0366500721303</v>
      </c>
    </row>
    <row r="154" spans="1:3" x14ac:dyDescent="0.25">
      <c r="A154" s="60">
        <v>153</v>
      </c>
      <c r="B154" s="60" t="s">
        <v>1103</v>
      </c>
      <c r="C154" s="61">
        <v>226.19636583810836</v>
      </c>
    </row>
    <row r="155" spans="1:3" x14ac:dyDescent="0.25">
      <c r="A155" s="60">
        <v>154</v>
      </c>
      <c r="B155" s="52" t="s">
        <v>866</v>
      </c>
      <c r="C155" s="53">
        <v>224.28548337359285</v>
      </c>
    </row>
    <row r="156" spans="1:3" x14ac:dyDescent="0.25">
      <c r="A156" s="60">
        <v>155</v>
      </c>
      <c r="B156" s="52" t="s">
        <v>959</v>
      </c>
      <c r="C156" s="53">
        <v>223.42245319706032</v>
      </c>
    </row>
    <row r="157" spans="1:3" x14ac:dyDescent="0.25">
      <c r="A157" s="60">
        <v>156</v>
      </c>
      <c r="B157" s="52" t="s">
        <v>927</v>
      </c>
      <c r="C157" s="53">
        <v>223.03557419996525</v>
      </c>
    </row>
    <row r="158" spans="1:3" x14ac:dyDescent="0.25">
      <c r="A158" s="60">
        <v>157</v>
      </c>
      <c r="B158" s="52" t="s">
        <v>1202</v>
      </c>
      <c r="C158" s="53">
        <v>219.44936703339573</v>
      </c>
    </row>
    <row r="159" spans="1:3" x14ac:dyDescent="0.25">
      <c r="A159" s="60">
        <v>158</v>
      </c>
      <c r="B159" s="52" t="s">
        <v>962</v>
      </c>
      <c r="C159" s="53">
        <v>214.82928192025028</v>
      </c>
    </row>
    <row r="160" spans="1:3" x14ac:dyDescent="0.25">
      <c r="A160" s="60">
        <v>159</v>
      </c>
      <c r="B160" s="52" t="s">
        <v>928</v>
      </c>
      <c r="C160" s="53">
        <v>214.45728288458199</v>
      </c>
    </row>
    <row r="161" spans="1:3" x14ac:dyDescent="0.25">
      <c r="A161" s="60">
        <v>160</v>
      </c>
      <c r="B161" s="52" t="s">
        <v>1236</v>
      </c>
      <c r="C161" s="53">
        <v>214.28485714114285</v>
      </c>
    </row>
    <row r="162" spans="1:3" x14ac:dyDescent="0.25">
      <c r="A162" s="60">
        <v>161</v>
      </c>
      <c r="B162" s="52" t="s">
        <v>868</v>
      </c>
      <c r="C162" s="53">
        <v>213.60522226056463</v>
      </c>
    </row>
    <row r="163" spans="1:3" x14ac:dyDescent="0.25">
      <c r="A163" s="60">
        <v>162</v>
      </c>
      <c r="B163" s="52" t="s">
        <v>1104</v>
      </c>
      <c r="C163" s="53">
        <v>206.23786297003997</v>
      </c>
    </row>
    <row r="164" spans="1:3" x14ac:dyDescent="0.25">
      <c r="A164" s="60">
        <v>163</v>
      </c>
      <c r="B164" s="52" t="s">
        <v>929</v>
      </c>
      <c r="C164" s="53">
        <v>205.87899156919866</v>
      </c>
    </row>
    <row r="165" spans="1:3" x14ac:dyDescent="0.25">
      <c r="A165" s="60">
        <v>164</v>
      </c>
      <c r="B165" s="52" t="s">
        <v>1105</v>
      </c>
      <c r="C165" s="53">
        <v>199.58502868068385</v>
      </c>
    </row>
    <row r="166" spans="1:3" x14ac:dyDescent="0.25">
      <c r="A166" s="60">
        <v>165</v>
      </c>
      <c r="B166" s="52" t="s">
        <v>964</v>
      </c>
      <c r="C166" s="53">
        <v>197.64293936663029</v>
      </c>
    </row>
    <row r="167" spans="1:3" x14ac:dyDescent="0.25">
      <c r="A167" s="60">
        <v>166</v>
      </c>
      <c r="B167" s="52" t="s">
        <v>870</v>
      </c>
      <c r="C167" s="53">
        <v>197.58483059102227</v>
      </c>
    </row>
    <row r="168" spans="1:3" x14ac:dyDescent="0.25">
      <c r="A168" s="60">
        <v>167</v>
      </c>
      <c r="B168" s="52" t="s">
        <v>930</v>
      </c>
      <c r="C168" s="53">
        <v>197.30070025381539</v>
      </c>
    </row>
    <row r="169" spans="1:3" x14ac:dyDescent="0.25">
      <c r="A169" s="60">
        <v>168</v>
      </c>
      <c r="B169" s="52" t="s">
        <v>808</v>
      </c>
      <c r="C169" s="53">
        <v>195.05788334407629</v>
      </c>
    </row>
    <row r="170" spans="1:3" x14ac:dyDescent="0.25">
      <c r="A170" s="60">
        <v>169</v>
      </c>
      <c r="B170" s="52" t="s">
        <v>1106</v>
      </c>
      <c r="C170" s="53">
        <v>192.93219439132773</v>
      </c>
    </row>
    <row r="171" spans="1:3" x14ac:dyDescent="0.25">
      <c r="A171" s="60">
        <v>170</v>
      </c>
      <c r="B171" s="60" t="s">
        <v>966</v>
      </c>
      <c r="C171" s="61">
        <v>189.04976808982025</v>
      </c>
    </row>
    <row r="172" spans="1:3" x14ac:dyDescent="0.25">
      <c r="A172" s="60">
        <v>171</v>
      </c>
      <c r="B172" s="52" t="s">
        <v>931</v>
      </c>
      <c r="C172" s="53">
        <v>188.72240893843212</v>
      </c>
    </row>
    <row r="173" spans="1:3" x14ac:dyDescent="0.25">
      <c r="A173" s="60">
        <v>172</v>
      </c>
      <c r="B173" s="52" t="s">
        <v>871</v>
      </c>
      <c r="C173" s="53">
        <v>186.90456947799407</v>
      </c>
    </row>
    <row r="174" spans="1:3" x14ac:dyDescent="0.25">
      <c r="A174" s="60">
        <v>173</v>
      </c>
      <c r="B174" s="52" t="s">
        <v>1107</v>
      </c>
      <c r="C174" s="53">
        <v>186.2793601019716</v>
      </c>
    </row>
    <row r="175" spans="1:3" x14ac:dyDescent="0.25">
      <c r="A175" s="60">
        <v>174</v>
      </c>
      <c r="B175" s="52" t="s">
        <v>986</v>
      </c>
      <c r="C175" s="53">
        <v>185.72422710844211</v>
      </c>
    </row>
    <row r="176" spans="1:3" x14ac:dyDescent="0.25">
      <c r="A176" s="60">
        <v>175</v>
      </c>
      <c r="B176" s="52" t="s">
        <v>872</v>
      </c>
      <c r="C176" s="53">
        <v>181.5644389214799</v>
      </c>
    </row>
    <row r="177" spans="1:3" x14ac:dyDescent="0.25">
      <c r="A177" s="60">
        <v>176</v>
      </c>
      <c r="B177" s="52" t="s">
        <v>968</v>
      </c>
      <c r="C177" s="53">
        <v>180.45659681301024</v>
      </c>
    </row>
    <row r="178" spans="1:3" x14ac:dyDescent="0.25">
      <c r="A178" s="60">
        <v>177</v>
      </c>
      <c r="B178" s="52" t="s">
        <v>1108</v>
      </c>
      <c r="C178" s="53">
        <v>179.62652581261543</v>
      </c>
    </row>
    <row r="179" spans="1:3" x14ac:dyDescent="0.25">
      <c r="A179" s="60">
        <v>178</v>
      </c>
      <c r="B179" s="52" t="s">
        <v>873</v>
      </c>
      <c r="C179" s="53">
        <v>176.22430836496585</v>
      </c>
    </row>
    <row r="180" spans="1:3" x14ac:dyDescent="0.25">
      <c r="A180" s="60">
        <v>179</v>
      </c>
      <c r="B180" s="52" t="s">
        <v>809</v>
      </c>
      <c r="C180" s="53">
        <v>173.38478519473449</v>
      </c>
    </row>
    <row r="181" spans="1:3" x14ac:dyDescent="0.25">
      <c r="A181" s="60">
        <v>180</v>
      </c>
      <c r="B181" s="52" t="s">
        <v>1109</v>
      </c>
      <c r="C181" s="53">
        <v>172.97369152325933</v>
      </c>
    </row>
    <row r="182" spans="1:3" x14ac:dyDescent="0.25">
      <c r="A182" s="60">
        <v>181</v>
      </c>
      <c r="B182" s="52" t="s">
        <v>971</v>
      </c>
      <c r="C182" s="53">
        <v>171.86342553620022</v>
      </c>
    </row>
    <row r="183" spans="1:3" x14ac:dyDescent="0.25">
      <c r="A183" s="60">
        <v>182</v>
      </c>
      <c r="B183" s="52" t="s">
        <v>1110</v>
      </c>
      <c r="C183" s="53">
        <v>166.32085723390318</v>
      </c>
    </row>
    <row r="184" spans="1:3" x14ac:dyDescent="0.25">
      <c r="A184" s="60">
        <v>183</v>
      </c>
      <c r="B184" s="52" t="s">
        <v>875</v>
      </c>
      <c r="C184" s="53">
        <v>165.5440472519376</v>
      </c>
    </row>
    <row r="185" spans="1:3" x14ac:dyDescent="0.25">
      <c r="A185" s="60">
        <v>184</v>
      </c>
      <c r="B185" s="52" t="s">
        <v>1203</v>
      </c>
      <c r="C185" s="53">
        <v>164.58702527504684</v>
      </c>
    </row>
    <row r="186" spans="1:3" x14ac:dyDescent="0.25">
      <c r="A186" s="60">
        <v>185</v>
      </c>
      <c r="B186" s="52" t="s">
        <v>973</v>
      </c>
      <c r="C186" s="53">
        <v>163.27025425939021</v>
      </c>
    </row>
    <row r="187" spans="1:3" x14ac:dyDescent="0.25">
      <c r="A187" s="60">
        <v>186</v>
      </c>
      <c r="B187" s="52" t="s">
        <v>934</v>
      </c>
      <c r="C187" s="53">
        <v>162.98753499228229</v>
      </c>
    </row>
    <row r="188" spans="1:3" x14ac:dyDescent="0.25">
      <c r="A188" s="60">
        <v>187</v>
      </c>
      <c r="B188" s="52" t="s">
        <v>876</v>
      </c>
      <c r="C188" s="53">
        <v>160.20391669542346</v>
      </c>
    </row>
    <row r="189" spans="1:3" x14ac:dyDescent="0.25">
      <c r="A189" s="60">
        <v>188</v>
      </c>
      <c r="B189" s="52" t="s">
        <v>935</v>
      </c>
      <c r="C189" s="53">
        <v>154.40924367689902</v>
      </c>
    </row>
    <row r="190" spans="1:3" x14ac:dyDescent="0.25">
      <c r="A190" s="60">
        <v>189</v>
      </c>
      <c r="B190" s="52" t="s">
        <v>1209</v>
      </c>
      <c r="C190" s="53">
        <v>154.01190030013805</v>
      </c>
    </row>
    <row r="191" spans="1:3" x14ac:dyDescent="0.25">
      <c r="A191" s="60">
        <v>190</v>
      </c>
      <c r="B191" s="52" t="s">
        <v>1111</v>
      </c>
      <c r="C191" s="53">
        <v>153.01518865519094</v>
      </c>
    </row>
    <row r="192" spans="1:3" x14ac:dyDescent="0.25">
      <c r="A192" s="60">
        <v>191</v>
      </c>
      <c r="B192" s="52" t="s">
        <v>810</v>
      </c>
      <c r="C192" s="53">
        <v>151.71168704539272</v>
      </c>
    </row>
    <row r="193" spans="1:3" x14ac:dyDescent="0.25">
      <c r="A193" s="60">
        <v>192</v>
      </c>
      <c r="B193" s="52" t="s">
        <v>878</v>
      </c>
      <c r="C193" s="53">
        <v>149.52365558239524</v>
      </c>
    </row>
    <row r="194" spans="1:3" x14ac:dyDescent="0.25">
      <c r="A194" s="60">
        <v>193</v>
      </c>
      <c r="B194" s="52" t="s">
        <v>1112</v>
      </c>
      <c r="C194" s="53">
        <v>146.36235436583485</v>
      </c>
    </row>
    <row r="195" spans="1:3" x14ac:dyDescent="0.25">
      <c r="A195" s="60">
        <v>194</v>
      </c>
      <c r="B195" s="52" t="s">
        <v>1238</v>
      </c>
      <c r="C195" s="53">
        <v>142.85657142742855</v>
      </c>
    </row>
    <row r="196" spans="1:3" x14ac:dyDescent="0.25">
      <c r="A196" s="60">
        <v>195</v>
      </c>
      <c r="B196" s="52" t="s">
        <v>1204</v>
      </c>
      <c r="C196" s="53">
        <v>142.64208857170721</v>
      </c>
    </row>
    <row r="197" spans="1:3" x14ac:dyDescent="0.25">
      <c r="A197" s="60">
        <v>196</v>
      </c>
      <c r="B197" s="52" t="s">
        <v>1113</v>
      </c>
      <c r="C197" s="53">
        <v>139.7095200764787</v>
      </c>
    </row>
    <row r="198" spans="1:3" x14ac:dyDescent="0.25">
      <c r="A198" s="60">
        <v>197</v>
      </c>
      <c r="B198" s="52" t="s">
        <v>879</v>
      </c>
      <c r="C198" s="53">
        <v>138.84339446936698</v>
      </c>
    </row>
    <row r="199" spans="1:3" x14ac:dyDescent="0.25">
      <c r="A199" s="60">
        <v>198</v>
      </c>
      <c r="B199" s="52" t="s">
        <v>977</v>
      </c>
      <c r="C199" s="53">
        <v>137.49074042896018</v>
      </c>
    </row>
    <row r="200" spans="1:3" x14ac:dyDescent="0.25">
      <c r="A200" s="60">
        <v>199</v>
      </c>
      <c r="B200" s="52" t="s">
        <v>936</v>
      </c>
      <c r="C200" s="53">
        <v>137.25266104613246</v>
      </c>
    </row>
    <row r="201" spans="1:3" x14ac:dyDescent="0.25">
      <c r="A201" s="60">
        <v>200</v>
      </c>
      <c r="B201" s="52" t="s">
        <v>1205</v>
      </c>
      <c r="C201" s="53">
        <v>131.66962022003747</v>
      </c>
    </row>
    <row r="202" spans="1:3" x14ac:dyDescent="0.25">
      <c r="A202" s="60">
        <v>201</v>
      </c>
      <c r="B202" s="52" t="s">
        <v>978</v>
      </c>
      <c r="C202" s="53">
        <v>128.89756915215017</v>
      </c>
    </row>
    <row r="203" spans="1:3" x14ac:dyDescent="0.25">
      <c r="A203" s="60">
        <v>202</v>
      </c>
      <c r="B203" s="52" t="s">
        <v>937</v>
      </c>
      <c r="C203" s="53">
        <v>128.67436973074916</v>
      </c>
    </row>
    <row r="204" spans="1:3" x14ac:dyDescent="0.25">
      <c r="A204" s="60">
        <v>203</v>
      </c>
      <c r="B204" s="52" t="s">
        <v>1114</v>
      </c>
      <c r="C204" s="53">
        <v>126.40385149776644</v>
      </c>
    </row>
    <row r="205" spans="1:3" x14ac:dyDescent="0.25">
      <c r="A205" s="60">
        <v>204</v>
      </c>
      <c r="B205" s="52" t="s">
        <v>980</v>
      </c>
      <c r="C205" s="53">
        <v>120.30439787534014</v>
      </c>
    </row>
    <row r="206" spans="1:3" x14ac:dyDescent="0.25">
      <c r="A206" s="60">
        <v>205</v>
      </c>
      <c r="B206" s="52" t="s">
        <v>1115</v>
      </c>
      <c r="C206" s="53">
        <v>119.75101720841029</v>
      </c>
    </row>
    <row r="207" spans="1:3" x14ac:dyDescent="0.25">
      <c r="A207" s="60">
        <v>206</v>
      </c>
      <c r="B207" s="52" t="s">
        <v>1116</v>
      </c>
      <c r="C207" s="53">
        <v>113.0981829190542</v>
      </c>
    </row>
    <row r="208" spans="1:3" x14ac:dyDescent="0.25">
      <c r="A208" s="60">
        <v>207</v>
      </c>
      <c r="B208" s="52" t="s">
        <v>983</v>
      </c>
      <c r="C208" s="53">
        <v>111.71122659853016</v>
      </c>
    </row>
    <row r="209" spans="1:3" x14ac:dyDescent="0.25">
      <c r="A209" s="60">
        <v>208</v>
      </c>
      <c r="B209" s="52" t="s">
        <v>939</v>
      </c>
      <c r="C209" s="53">
        <v>111.5177870999826</v>
      </c>
    </row>
    <row r="210" spans="1:3" x14ac:dyDescent="0.25">
      <c r="A210" s="60">
        <v>209</v>
      </c>
      <c r="B210" s="52" t="s">
        <v>1206</v>
      </c>
      <c r="C210" s="53">
        <v>109.72468351669784</v>
      </c>
    </row>
    <row r="211" spans="1:3" x14ac:dyDescent="0.25">
      <c r="A211" s="60">
        <v>210</v>
      </c>
      <c r="B211" s="52" t="s">
        <v>812</v>
      </c>
      <c r="C211" s="53">
        <v>108.36549074670903</v>
      </c>
    </row>
    <row r="212" spans="1:3" x14ac:dyDescent="0.25">
      <c r="A212" s="60">
        <v>211</v>
      </c>
      <c r="B212" s="52" t="s">
        <v>1117</v>
      </c>
      <c r="C212" s="53">
        <v>106.44534862969805</v>
      </c>
    </row>
    <row r="213" spans="1:3" x14ac:dyDescent="0.25">
      <c r="A213" s="60">
        <v>212</v>
      </c>
      <c r="B213" s="52" t="s">
        <v>984</v>
      </c>
      <c r="C213" s="53">
        <v>103.11805532172016</v>
      </c>
    </row>
    <row r="214" spans="1:3" x14ac:dyDescent="0.25">
      <c r="A214" s="60">
        <v>213</v>
      </c>
      <c r="B214" s="52" t="s">
        <v>940</v>
      </c>
      <c r="C214" s="53">
        <v>102.93949578459934</v>
      </c>
    </row>
    <row r="215" spans="1:3" x14ac:dyDescent="0.25">
      <c r="A215" s="60">
        <v>214</v>
      </c>
      <c r="B215" s="52" t="s">
        <v>988</v>
      </c>
      <c r="C215" s="53">
        <v>102.00954166126071</v>
      </c>
    </row>
    <row r="216" spans="1:3" x14ac:dyDescent="0.25">
      <c r="A216" s="60">
        <v>215</v>
      </c>
      <c r="B216" s="52" t="s">
        <v>1207</v>
      </c>
      <c r="C216" s="53">
        <v>98.752215165028076</v>
      </c>
    </row>
    <row r="217" spans="1:3" x14ac:dyDescent="0.25">
      <c r="A217" s="60">
        <v>216</v>
      </c>
      <c r="B217" s="52" t="s">
        <v>884</v>
      </c>
      <c r="C217" s="53">
        <v>96.12235001725405</v>
      </c>
    </row>
    <row r="218" spans="1:3" x14ac:dyDescent="0.25">
      <c r="A218" s="60">
        <v>217</v>
      </c>
      <c r="B218" s="52" t="s">
        <v>985</v>
      </c>
      <c r="C218" s="53">
        <v>94.524884044910124</v>
      </c>
    </row>
    <row r="219" spans="1:3" x14ac:dyDescent="0.25">
      <c r="A219" s="60">
        <v>218</v>
      </c>
      <c r="B219" s="52" t="s">
        <v>941</v>
      </c>
      <c r="C219" s="53">
        <v>94.361204469216034</v>
      </c>
    </row>
    <row r="220" spans="1:3" x14ac:dyDescent="0.25">
      <c r="A220" s="60">
        <v>219</v>
      </c>
      <c r="B220" s="52" t="s">
        <v>1118</v>
      </c>
      <c r="C220" s="53">
        <v>93.139680050985802</v>
      </c>
    </row>
    <row r="221" spans="1:3" x14ac:dyDescent="0.25">
      <c r="A221" s="60">
        <v>220</v>
      </c>
      <c r="B221" s="52" t="s">
        <v>1208</v>
      </c>
      <c r="C221" s="53">
        <v>87.779746813358329</v>
      </c>
    </row>
    <row r="222" spans="1:3" x14ac:dyDescent="0.25">
      <c r="A222" s="60">
        <v>221</v>
      </c>
      <c r="B222" s="52" t="s">
        <v>813</v>
      </c>
      <c r="C222" s="53">
        <v>86.692392597367245</v>
      </c>
    </row>
    <row r="223" spans="1:3" x14ac:dyDescent="0.25">
      <c r="A223" s="60">
        <v>222</v>
      </c>
      <c r="B223" s="52" t="s">
        <v>1119</v>
      </c>
      <c r="C223" s="53">
        <v>86.486845761629638</v>
      </c>
    </row>
    <row r="224" spans="1:3" x14ac:dyDescent="0.25">
      <c r="A224" s="60">
        <v>223</v>
      </c>
      <c r="B224" s="52" t="s">
        <v>1120</v>
      </c>
      <c r="C224" s="53">
        <v>79.834011472273545</v>
      </c>
    </row>
    <row r="225" spans="1:3" x14ac:dyDescent="0.25">
      <c r="A225" s="60">
        <v>224</v>
      </c>
      <c r="B225" s="52" t="s">
        <v>987</v>
      </c>
      <c r="C225" s="53">
        <v>77.338541491290101</v>
      </c>
    </row>
    <row r="226" spans="1:3" x14ac:dyDescent="0.25">
      <c r="A226" s="60">
        <v>225</v>
      </c>
      <c r="B226" s="52" t="s">
        <v>1239</v>
      </c>
      <c r="C226" s="53">
        <v>71.428285713714274</v>
      </c>
    </row>
    <row r="227" spans="1:3" x14ac:dyDescent="0.25">
      <c r="A227" s="60">
        <v>226</v>
      </c>
      <c r="B227" s="52" t="s">
        <v>943</v>
      </c>
      <c r="C227" s="53">
        <v>68.62633052306623</v>
      </c>
    </row>
    <row r="228" spans="1:3" x14ac:dyDescent="0.25">
      <c r="A228" s="60">
        <v>227</v>
      </c>
      <c r="B228" s="52" t="s">
        <v>1121</v>
      </c>
      <c r="C228" s="53">
        <v>66.528342893561302</v>
      </c>
    </row>
    <row r="229" spans="1:3" x14ac:dyDescent="0.25">
      <c r="A229" s="60">
        <v>228</v>
      </c>
      <c r="B229" s="52" t="s">
        <v>1210</v>
      </c>
      <c r="C229" s="53">
        <v>65.834810110018694</v>
      </c>
    </row>
    <row r="230" spans="1:3" x14ac:dyDescent="0.25">
      <c r="A230" s="60">
        <v>229</v>
      </c>
      <c r="B230" s="52" t="s">
        <v>989</v>
      </c>
      <c r="C230" s="53">
        <v>60.152198937670072</v>
      </c>
    </row>
    <row r="231" spans="1:3" x14ac:dyDescent="0.25">
      <c r="A231" s="60">
        <v>230</v>
      </c>
      <c r="B231" s="52" t="s">
        <v>1122</v>
      </c>
      <c r="C231" s="53">
        <v>59.875508604205145</v>
      </c>
    </row>
    <row r="232" spans="1:3" x14ac:dyDescent="0.25">
      <c r="A232" s="60">
        <v>231</v>
      </c>
      <c r="B232" s="52" t="s">
        <v>1211</v>
      </c>
      <c r="C232" s="53">
        <v>54.862341758348954</v>
      </c>
    </row>
    <row r="233" spans="1:3" x14ac:dyDescent="0.25">
      <c r="A233" s="60">
        <v>232</v>
      </c>
      <c r="B233" s="52" t="s">
        <v>1123</v>
      </c>
      <c r="C233" s="53">
        <v>53.222674314849051</v>
      </c>
    </row>
    <row r="234" spans="1:3" x14ac:dyDescent="0.25">
      <c r="A234" s="60">
        <v>233</v>
      </c>
      <c r="B234" s="52" t="s">
        <v>990</v>
      </c>
      <c r="C234" s="53">
        <v>51.559027660860039</v>
      </c>
    </row>
    <row r="235" spans="1:3" x14ac:dyDescent="0.25">
      <c r="A235" s="60">
        <v>234</v>
      </c>
      <c r="B235" s="52" t="s">
        <v>1124</v>
      </c>
      <c r="C235" s="53">
        <v>46.569840025492901</v>
      </c>
    </row>
    <row r="236" spans="1:3" x14ac:dyDescent="0.25">
      <c r="A236" s="60">
        <v>235</v>
      </c>
      <c r="B236" s="52" t="s">
        <v>1212</v>
      </c>
      <c r="C236" s="53">
        <v>43.889873406679129</v>
      </c>
    </row>
    <row r="237" spans="1:3" x14ac:dyDescent="0.25">
      <c r="A237" s="60">
        <v>236</v>
      </c>
      <c r="B237" s="52" t="s">
        <v>815</v>
      </c>
      <c r="C237" s="53">
        <v>43.34619629868368</v>
      </c>
    </row>
    <row r="238" spans="1:3" x14ac:dyDescent="0.25">
      <c r="A238" s="60">
        <v>237</v>
      </c>
      <c r="B238" s="52" t="s">
        <v>991</v>
      </c>
      <c r="C238" s="53">
        <v>42.965856384050049</v>
      </c>
    </row>
    <row r="239" spans="1:3" x14ac:dyDescent="0.25">
      <c r="A239" s="60">
        <v>238</v>
      </c>
      <c r="B239" s="52" t="s">
        <v>1125</v>
      </c>
      <c r="C239" s="53">
        <v>39.917005736136744</v>
      </c>
    </row>
    <row r="240" spans="1:3" x14ac:dyDescent="0.25">
      <c r="A240" s="60">
        <v>239</v>
      </c>
      <c r="B240" s="52" t="s">
        <v>992</v>
      </c>
      <c r="C240" s="53">
        <v>34.372685107240052</v>
      </c>
    </row>
    <row r="241" spans="1:3" x14ac:dyDescent="0.25">
      <c r="A241" s="60">
        <v>240</v>
      </c>
      <c r="B241" s="52" t="s">
        <v>1213</v>
      </c>
      <c r="C241" s="53">
        <v>32.917405055009382</v>
      </c>
    </row>
    <row r="242" spans="1:3" x14ac:dyDescent="0.25">
      <c r="A242" s="60">
        <v>241</v>
      </c>
      <c r="B242" s="52" t="s">
        <v>1126</v>
      </c>
      <c r="C242" s="53">
        <v>26.611337157424497</v>
      </c>
    </row>
    <row r="243" spans="1:3" x14ac:dyDescent="0.25">
      <c r="A243" s="60">
        <v>242</v>
      </c>
      <c r="B243" s="52" t="s">
        <v>993</v>
      </c>
      <c r="C243" s="53">
        <v>25.779513830430062</v>
      </c>
    </row>
    <row r="244" spans="1:3" x14ac:dyDescent="0.25">
      <c r="A244" s="60">
        <v>243</v>
      </c>
      <c r="B244" s="52" t="s">
        <v>1127</v>
      </c>
      <c r="C244" s="53">
        <v>19.9585028680684</v>
      </c>
    </row>
    <row r="245" spans="1:3" x14ac:dyDescent="0.25">
      <c r="A245" s="60">
        <v>244</v>
      </c>
      <c r="B245" s="52" t="s">
        <v>994</v>
      </c>
      <c r="C245" s="53">
        <v>17.186342553620026</v>
      </c>
    </row>
    <row r="246" spans="1:3" x14ac:dyDescent="0.25">
      <c r="A246" s="60">
        <v>245</v>
      </c>
      <c r="B246" s="52" t="s">
        <v>1214</v>
      </c>
      <c r="C246" s="53">
        <v>10.972468351669818</v>
      </c>
    </row>
    <row r="247" spans="1:3" x14ac:dyDescent="0.25">
      <c r="A247" s="60">
        <v>246</v>
      </c>
      <c r="B247" s="52" t="s">
        <v>1214</v>
      </c>
      <c r="C247" s="53">
        <v>10.972468351669818</v>
      </c>
    </row>
    <row r="248" spans="1:3" x14ac:dyDescent="0.25">
      <c r="A248" s="60">
        <v>247</v>
      </c>
      <c r="B248" s="52" t="s">
        <v>750</v>
      </c>
      <c r="C248" s="53">
        <v>8.5931712768100361</v>
      </c>
    </row>
    <row r="249" spans="1:3" x14ac:dyDescent="0.25">
      <c r="A249" s="60">
        <v>248</v>
      </c>
      <c r="B249" s="52" t="s">
        <v>750</v>
      </c>
      <c r="C249" s="53">
        <v>8.5931712768100361</v>
      </c>
    </row>
    <row r="250" spans="1:3" x14ac:dyDescent="0.25">
      <c r="A250" s="60">
        <v>249</v>
      </c>
      <c r="B250" s="52" t="s">
        <v>1128</v>
      </c>
      <c r="C250" s="53">
        <v>6.652834289356151</v>
      </c>
    </row>
    <row r="251" spans="1:3" x14ac:dyDescent="0.25">
      <c r="A251" s="60">
        <v>250</v>
      </c>
      <c r="B251" s="52" t="s">
        <v>1128</v>
      </c>
      <c r="C251" s="53">
        <v>6.652834289356151</v>
      </c>
    </row>
  </sheetData>
  <sortState ref="B2:C251">
    <sortCondition descending="1" ref="C2:C2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формулы</vt:lpstr>
      <vt:lpstr>дистанции</vt:lpstr>
      <vt:lpstr>личные рез-ты</vt:lpstr>
      <vt:lpstr>сводн. т. СОРВН - алфавит</vt:lpstr>
      <vt:lpstr>рейтинг абс</vt:lpstr>
      <vt:lpstr>сводная табл. ПОЛ</vt:lpstr>
      <vt:lpstr>Ж</vt:lpstr>
      <vt:lpstr>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2018-04-27T17:29:57Z</dcterms:modified>
</cp:coreProperties>
</file>