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Hobby_2021\_БРЕВЕТЫ\_Б600_Беларусь Синеокая\_Контроль\"/>
    </mc:Choice>
  </mc:AlternateContent>
  <bookViews>
    <workbookView xWindow="480" yWindow="150" windowWidth="19440" windowHeight="12270" activeTab="4"/>
  </bookViews>
  <sheets>
    <sheet name="Контроль" sheetId="14" r:id="rId1"/>
    <sheet name="Карточки" sheetId="13" r:id="rId2"/>
    <sheet name="Протокол" sheetId="12" r:id="rId3"/>
    <sheet name="Памятка" sheetId="15" r:id="rId4"/>
    <sheet name="Номерки" sheetId="16" r:id="rId5"/>
  </sheets>
  <definedNames>
    <definedName name="_xlnm.Print_Area" localSheetId="1">Карточки!$A$1:$O$66</definedName>
    <definedName name="_xlnm.Print_Area" localSheetId="3">Памятка!$A$1:$X$40</definedName>
    <definedName name="_xlnm.Print_Area" localSheetId="2">Протокол!$A$1:$I$2</definedName>
  </definedNames>
  <calcPr calcId="152511"/>
</workbook>
</file>

<file path=xl/calcChain.xml><?xml version="1.0" encoding="utf-8"?>
<calcChain xmlns="http://schemas.openxmlformats.org/spreadsheetml/2006/main">
  <c r="O65" i="13" l="1"/>
  <c r="N65" i="13"/>
  <c r="G65" i="13"/>
  <c r="F65" i="13"/>
  <c r="O64" i="13"/>
  <c r="N64" i="13"/>
  <c r="M64" i="13"/>
  <c r="G64" i="13"/>
  <c r="F64" i="13"/>
  <c r="E64" i="13"/>
  <c r="O63" i="13"/>
  <c r="N63" i="13"/>
  <c r="M63" i="13"/>
  <c r="G63" i="13"/>
  <c r="F63" i="13"/>
  <c r="E63" i="13"/>
  <c r="O62" i="13"/>
  <c r="N62" i="13"/>
  <c r="M62" i="13"/>
  <c r="G62" i="13"/>
  <c r="F62" i="13"/>
  <c r="E62" i="13"/>
  <c r="O61" i="13"/>
  <c r="N61" i="13"/>
  <c r="M61" i="13"/>
  <c r="G61" i="13"/>
  <c r="F61" i="13"/>
  <c r="E61" i="13"/>
  <c r="O60" i="13"/>
  <c r="N60" i="13"/>
  <c r="M60" i="13"/>
  <c r="G60" i="13"/>
  <c r="F60" i="13"/>
  <c r="E60" i="13"/>
  <c r="O54" i="13"/>
  <c r="N54" i="13"/>
  <c r="G54" i="13"/>
  <c r="F54" i="13"/>
  <c r="O53" i="13"/>
  <c r="N53" i="13"/>
  <c r="M53" i="13"/>
  <c r="G53" i="13"/>
  <c r="F53" i="13"/>
  <c r="E53" i="13"/>
  <c r="O52" i="13"/>
  <c r="N52" i="13"/>
  <c r="M52" i="13"/>
  <c r="G52" i="13"/>
  <c r="F52" i="13"/>
  <c r="E52" i="13"/>
  <c r="O51" i="13"/>
  <c r="N51" i="13"/>
  <c r="M51" i="13"/>
  <c r="G51" i="13"/>
  <c r="F51" i="13"/>
  <c r="E51" i="13"/>
  <c r="O50" i="13"/>
  <c r="N50" i="13"/>
  <c r="M50" i="13"/>
  <c r="G50" i="13"/>
  <c r="F50" i="13"/>
  <c r="E50" i="13"/>
  <c r="O49" i="13"/>
  <c r="N49" i="13"/>
  <c r="M49" i="13"/>
  <c r="G49" i="13"/>
  <c r="F49" i="13"/>
  <c r="E49" i="13"/>
  <c r="O43" i="13"/>
  <c r="N43" i="13"/>
  <c r="G43" i="13"/>
  <c r="F43" i="13"/>
  <c r="O42" i="13"/>
  <c r="N42" i="13"/>
  <c r="M42" i="13"/>
  <c r="G42" i="13"/>
  <c r="F42" i="13"/>
  <c r="E42" i="13"/>
  <c r="O41" i="13"/>
  <c r="N41" i="13"/>
  <c r="M41" i="13"/>
  <c r="G41" i="13"/>
  <c r="F41" i="13"/>
  <c r="E41" i="13"/>
  <c r="O40" i="13"/>
  <c r="N40" i="13"/>
  <c r="M40" i="13"/>
  <c r="G40" i="13"/>
  <c r="F40" i="13"/>
  <c r="E40" i="13"/>
  <c r="O39" i="13"/>
  <c r="N39" i="13"/>
  <c r="M39" i="13"/>
  <c r="G39" i="13"/>
  <c r="F39" i="13"/>
  <c r="E39" i="13"/>
  <c r="O38" i="13"/>
  <c r="N38" i="13"/>
  <c r="M38" i="13"/>
  <c r="G38" i="13"/>
  <c r="F38" i="13"/>
  <c r="E38" i="13"/>
  <c r="O32" i="13"/>
  <c r="N32" i="13"/>
  <c r="G32" i="13"/>
  <c r="F32" i="13"/>
  <c r="O31" i="13"/>
  <c r="N31" i="13"/>
  <c r="M31" i="13"/>
  <c r="G31" i="13"/>
  <c r="F31" i="13"/>
  <c r="E31" i="13"/>
  <c r="O30" i="13"/>
  <c r="N30" i="13"/>
  <c r="M30" i="13"/>
  <c r="G30" i="13"/>
  <c r="F30" i="13"/>
  <c r="E30" i="13"/>
  <c r="O29" i="13"/>
  <c r="N29" i="13"/>
  <c r="M29" i="13"/>
  <c r="G29" i="13"/>
  <c r="F29" i="13"/>
  <c r="E29" i="13"/>
  <c r="O28" i="13"/>
  <c r="N28" i="13"/>
  <c r="M28" i="13"/>
  <c r="G28" i="13"/>
  <c r="F28" i="13"/>
  <c r="E28" i="13"/>
  <c r="O27" i="13"/>
  <c r="N27" i="13"/>
  <c r="M27" i="13"/>
  <c r="G27" i="13"/>
  <c r="F27" i="13"/>
  <c r="E27" i="13"/>
  <c r="O21" i="13"/>
  <c r="N21" i="13"/>
  <c r="G21" i="13"/>
  <c r="F21" i="13"/>
  <c r="O20" i="13"/>
  <c r="N20" i="13"/>
  <c r="M20" i="13"/>
  <c r="G20" i="13"/>
  <c r="F20" i="13"/>
  <c r="E20" i="13"/>
  <c r="O19" i="13"/>
  <c r="N19" i="13"/>
  <c r="M19" i="13"/>
  <c r="G19" i="13"/>
  <c r="F19" i="13"/>
  <c r="E19" i="13"/>
  <c r="O18" i="13"/>
  <c r="N18" i="13"/>
  <c r="M18" i="13"/>
  <c r="G18" i="13"/>
  <c r="F18" i="13"/>
  <c r="E18" i="13"/>
  <c r="O17" i="13"/>
  <c r="N17" i="13"/>
  <c r="M17" i="13"/>
  <c r="G17" i="13"/>
  <c r="F17" i="13"/>
  <c r="E17" i="13"/>
  <c r="O16" i="13"/>
  <c r="N16" i="13"/>
  <c r="M16" i="13"/>
  <c r="G16" i="13"/>
  <c r="F16" i="13"/>
  <c r="E16" i="13"/>
  <c r="O10" i="13"/>
  <c r="N10" i="13"/>
  <c r="O9" i="13"/>
  <c r="N9" i="13"/>
  <c r="M9" i="13"/>
  <c r="O8" i="13"/>
  <c r="N8" i="13"/>
  <c r="M8" i="13"/>
  <c r="O7" i="13"/>
  <c r="N7" i="13"/>
  <c r="M7" i="13"/>
  <c r="O6" i="13"/>
  <c r="N6" i="13"/>
  <c r="M6" i="13"/>
  <c r="O5" i="13"/>
  <c r="N5" i="13"/>
  <c r="M5" i="13"/>
  <c r="G10" i="13"/>
  <c r="F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X39" i="15"/>
  <c r="W39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X33" i="15"/>
  <c r="W33" i="15"/>
  <c r="V33" i="15"/>
  <c r="X32" i="15"/>
  <c r="W32" i="15"/>
  <c r="V32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X26" i="15"/>
  <c r="W26" i="15"/>
  <c r="V26" i="15"/>
  <c r="X25" i="15"/>
  <c r="W25" i="15"/>
  <c r="V25" i="15"/>
  <c r="X24" i="15"/>
  <c r="W24" i="15"/>
  <c r="V24" i="15"/>
  <c r="X23" i="15"/>
  <c r="W23" i="15"/>
  <c r="V23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X9" i="15"/>
  <c r="W9" i="15"/>
  <c r="V9" i="15"/>
  <c r="X8" i="15"/>
  <c r="W8" i="15"/>
  <c r="V8" i="15"/>
  <c r="X7" i="15"/>
  <c r="W7" i="15"/>
  <c r="V7" i="15"/>
  <c r="X6" i="15"/>
  <c r="W6" i="15"/>
  <c r="V6" i="15"/>
  <c r="X5" i="15"/>
  <c r="W5" i="15"/>
  <c r="V5" i="15"/>
  <c r="P39" i="15"/>
  <c r="O39" i="15"/>
  <c r="P38" i="15"/>
  <c r="O38" i="15"/>
  <c r="N38" i="15"/>
  <c r="P37" i="15"/>
  <c r="O37" i="15"/>
  <c r="N37" i="15"/>
  <c r="P36" i="15"/>
  <c r="O36" i="15"/>
  <c r="N36" i="15"/>
  <c r="P35" i="15"/>
  <c r="O35" i="15"/>
  <c r="N35" i="15"/>
  <c r="P34" i="15"/>
  <c r="O34" i="15"/>
  <c r="N34" i="15"/>
  <c r="P33" i="15"/>
  <c r="O33" i="15"/>
  <c r="N33" i="15"/>
  <c r="P32" i="15"/>
  <c r="O32" i="15"/>
  <c r="N32" i="15"/>
  <c r="P31" i="15"/>
  <c r="O31" i="15"/>
  <c r="N31" i="15"/>
  <c r="P30" i="15"/>
  <c r="O30" i="15"/>
  <c r="N30" i="15"/>
  <c r="P29" i="15"/>
  <c r="O29" i="15"/>
  <c r="N29" i="15"/>
  <c r="P28" i="15"/>
  <c r="O28" i="15"/>
  <c r="N28" i="15"/>
  <c r="P27" i="15"/>
  <c r="O27" i="15"/>
  <c r="N27" i="15"/>
  <c r="P26" i="15"/>
  <c r="O26" i="15"/>
  <c r="N26" i="15"/>
  <c r="P25" i="15"/>
  <c r="O25" i="15"/>
  <c r="N25" i="15"/>
  <c r="P24" i="15"/>
  <c r="O24" i="15"/>
  <c r="N24" i="15"/>
  <c r="P23" i="15"/>
  <c r="O23" i="15"/>
  <c r="N23" i="15"/>
  <c r="P22" i="15"/>
  <c r="O22" i="15"/>
  <c r="N22" i="15"/>
  <c r="P21" i="15"/>
  <c r="O21" i="15"/>
  <c r="N21" i="15"/>
  <c r="P20" i="15"/>
  <c r="O20" i="15"/>
  <c r="N20" i="15"/>
  <c r="P19" i="15"/>
  <c r="O19" i="15"/>
  <c r="N19" i="15"/>
  <c r="P18" i="15"/>
  <c r="O18" i="15"/>
  <c r="N18" i="15"/>
  <c r="P17" i="15"/>
  <c r="O17" i="15"/>
  <c r="N17" i="15"/>
  <c r="P16" i="15"/>
  <c r="O16" i="15"/>
  <c r="N16" i="15"/>
  <c r="P15" i="15"/>
  <c r="O15" i="15"/>
  <c r="N15" i="15"/>
  <c r="P14" i="15"/>
  <c r="O14" i="15"/>
  <c r="N14" i="15"/>
  <c r="P13" i="15"/>
  <c r="O13" i="15"/>
  <c r="N13" i="15"/>
  <c r="P12" i="15"/>
  <c r="O12" i="15"/>
  <c r="N12" i="15"/>
  <c r="P11" i="15"/>
  <c r="O11" i="15"/>
  <c r="N11" i="15"/>
  <c r="P10" i="15"/>
  <c r="O10" i="15"/>
  <c r="N10" i="15"/>
  <c r="P9" i="15"/>
  <c r="O9" i="15"/>
  <c r="N9" i="15"/>
  <c r="P8" i="15"/>
  <c r="O8" i="15"/>
  <c r="N8" i="15"/>
  <c r="P7" i="15"/>
  <c r="O7" i="15"/>
  <c r="N7" i="15"/>
  <c r="P6" i="15"/>
  <c r="O6" i="15"/>
  <c r="N6" i="15"/>
  <c r="P5" i="15"/>
  <c r="O5" i="15"/>
  <c r="N5" i="15"/>
  <c r="H38" i="15"/>
  <c r="G38" i="15"/>
  <c r="F38" i="15"/>
  <c r="H37" i="15"/>
  <c r="G37" i="15"/>
  <c r="F37" i="15"/>
  <c r="H36" i="15"/>
  <c r="G36" i="15"/>
  <c r="F36" i="15"/>
  <c r="H35" i="15"/>
  <c r="G35" i="15"/>
  <c r="F35" i="15"/>
  <c r="H34" i="15"/>
  <c r="G34" i="15"/>
  <c r="F34" i="15"/>
  <c r="H32" i="15"/>
  <c r="G32" i="15"/>
  <c r="F32" i="15"/>
  <c r="H31" i="15"/>
  <c r="G31" i="15"/>
  <c r="F31" i="15"/>
  <c r="H30" i="15"/>
  <c r="G30" i="15"/>
  <c r="F30" i="15"/>
  <c r="H29" i="15"/>
  <c r="G29" i="15"/>
  <c r="F29" i="15"/>
  <c r="H27" i="15"/>
  <c r="G27" i="15"/>
  <c r="F27" i="15"/>
  <c r="H26" i="15"/>
  <c r="G26" i="15"/>
  <c r="F26" i="15"/>
  <c r="H25" i="15"/>
  <c r="G25" i="15"/>
  <c r="F25" i="15"/>
  <c r="H24" i="15"/>
  <c r="G24" i="15"/>
  <c r="F24" i="15"/>
  <c r="H23" i="15"/>
  <c r="G23" i="15"/>
  <c r="F23" i="15"/>
  <c r="H22" i="15"/>
  <c r="G22" i="15"/>
  <c r="F22" i="15"/>
  <c r="H21" i="15"/>
  <c r="G21" i="15"/>
  <c r="F21" i="15"/>
  <c r="H20" i="15"/>
  <c r="G20" i="15"/>
  <c r="F20" i="15"/>
  <c r="H19" i="15"/>
  <c r="G19" i="15"/>
  <c r="F19" i="15"/>
  <c r="H18" i="15"/>
  <c r="G18" i="15"/>
  <c r="F18" i="15"/>
  <c r="H17" i="15"/>
  <c r="G17" i="15"/>
  <c r="F17" i="15"/>
  <c r="H15" i="15"/>
  <c r="G15" i="15"/>
  <c r="F15" i="15"/>
  <c r="H14" i="15"/>
  <c r="G14" i="15"/>
  <c r="F14" i="15"/>
  <c r="H13" i="15"/>
  <c r="G13" i="15"/>
  <c r="F13" i="15"/>
  <c r="H12" i="15"/>
  <c r="G12" i="15"/>
  <c r="F12" i="15"/>
  <c r="H11" i="15"/>
  <c r="G11" i="15"/>
  <c r="F11" i="15"/>
  <c r="H10" i="15"/>
  <c r="G10" i="15"/>
  <c r="F10" i="15"/>
  <c r="H9" i="15"/>
  <c r="G9" i="15"/>
  <c r="F9" i="15"/>
  <c r="H39" i="15" l="1"/>
  <c r="G39" i="15"/>
  <c r="H33" i="15"/>
  <c r="G33" i="15"/>
  <c r="F33" i="15"/>
  <c r="H28" i="15"/>
  <c r="G28" i="15"/>
  <c r="F28" i="15"/>
  <c r="H16" i="15"/>
  <c r="G16" i="15"/>
  <c r="F16" i="15"/>
  <c r="H8" i="15"/>
  <c r="G8" i="15"/>
  <c r="F8" i="15"/>
  <c r="H7" i="15"/>
  <c r="G7" i="15"/>
  <c r="F7" i="15"/>
  <c r="H6" i="15"/>
  <c r="G6" i="15"/>
  <c r="F6" i="15"/>
  <c r="H5" i="15"/>
  <c r="G5" i="15"/>
  <c r="F5" i="15"/>
  <c r="H10" i="14"/>
  <c r="H9" i="14"/>
  <c r="H8" i="14"/>
  <c r="H7" i="14"/>
  <c r="H6" i="14"/>
  <c r="H5" i="14"/>
  <c r="G10" i="14"/>
  <c r="G9" i="14"/>
  <c r="G8" i="14"/>
  <c r="G7" i="14"/>
  <c r="G6" i="14"/>
  <c r="G5" i="14"/>
  <c r="F10" i="14" l="1"/>
  <c r="F9" i="14"/>
  <c r="F8" i="14"/>
  <c r="F7" i="14"/>
  <c r="F6" i="14"/>
  <c r="F5" i="14"/>
</calcChain>
</file>

<file path=xl/sharedStrings.xml><?xml version="1.0" encoding="utf-8"?>
<sst xmlns="http://schemas.openxmlformats.org/spreadsheetml/2006/main" count="602" uniqueCount="89">
  <si>
    <t>КП</t>
  </si>
  <si>
    <t>КМ</t>
  </si>
  <si>
    <t>N</t>
  </si>
  <si>
    <t>СМС-сервер: +375295061798</t>
  </si>
  <si>
    <t>ГР</t>
  </si>
  <si>
    <t>Город</t>
  </si>
  <si>
    <t>Медаль</t>
  </si>
  <si>
    <t>Подпись</t>
  </si>
  <si>
    <t>Участник</t>
  </si>
  <si>
    <t>Взнос</t>
  </si>
  <si>
    <t>Карточка контроля</t>
  </si>
  <si>
    <t>15км/ч</t>
  </si>
  <si>
    <t xml:space="preserve">Объект </t>
  </si>
  <si>
    <t>20км/ч</t>
  </si>
  <si>
    <t>Сморгонь</t>
  </si>
  <si>
    <t>Лынтупы</t>
  </si>
  <si>
    <t>Браслав</t>
  </si>
  <si>
    <t>Докшицы</t>
  </si>
  <si>
    <t>Аквапарк</t>
  </si>
  <si>
    <t>АЗС</t>
  </si>
  <si>
    <t>Магазин</t>
  </si>
  <si>
    <t>Гора Маяк</t>
  </si>
  <si>
    <t>Березина</t>
  </si>
  <si>
    <t xml:space="preserve">Бревет на 600км. </t>
  </si>
  <si>
    <t>Беларусь Озёрная</t>
  </si>
  <si>
    <t>Старт: 18.06.2021, 20:00</t>
  </si>
  <si>
    <t>Номер</t>
  </si>
  <si>
    <t>5 руб</t>
  </si>
  <si>
    <t>20 руб</t>
  </si>
  <si>
    <t>Минск, Аквапарк</t>
  </si>
  <si>
    <t>17,5км/ч</t>
  </si>
  <si>
    <t>Илья</t>
  </si>
  <si>
    <t>Свирь, пляж</t>
  </si>
  <si>
    <t>пляж</t>
  </si>
  <si>
    <t>р.Страча</t>
  </si>
  <si>
    <t>мост</t>
  </si>
  <si>
    <t>Минск</t>
  </si>
  <si>
    <t>Время достижения точки</t>
  </si>
  <si>
    <t>Камаи</t>
  </si>
  <si>
    <t>Поставы</t>
  </si>
  <si>
    <t>Кафе</t>
  </si>
  <si>
    <t>Маг, Кафе</t>
  </si>
  <si>
    <t>POI</t>
  </si>
  <si>
    <t>200м до Е</t>
  </si>
  <si>
    <t>Видзы</t>
  </si>
  <si>
    <t>Опса</t>
  </si>
  <si>
    <t>АЗС, Кафе</t>
  </si>
  <si>
    <t>ТС,Окменица</t>
  </si>
  <si>
    <t>Ахремовцы</t>
  </si>
  <si>
    <t>Иоды</t>
  </si>
  <si>
    <t>Шарковщина</t>
  </si>
  <si>
    <t>ЖД</t>
  </si>
  <si>
    <t>Глубокое</t>
  </si>
  <si>
    <t>Крулевщина</t>
  </si>
  <si>
    <t>Гостиница</t>
  </si>
  <si>
    <t>Долгиново</t>
  </si>
  <si>
    <t>Магазин, Бар</t>
  </si>
  <si>
    <t>р.Вилия</t>
  </si>
  <si>
    <t>Пляж, ТО</t>
  </si>
  <si>
    <t>Радошковичи</t>
  </si>
  <si>
    <t>Сервисы</t>
  </si>
  <si>
    <t>Рогово</t>
  </si>
  <si>
    <t>Родник</t>
  </si>
  <si>
    <t>Объекты</t>
  </si>
  <si>
    <t>Заславль</t>
  </si>
  <si>
    <t>р.Березина</t>
  </si>
  <si>
    <t>Памятка участника</t>
  </si>
  <si>
    <t xml:space="preserve">КП, КТ </t>
  </si>
  <si>
    <t>гора Маяк</t>
  </si>
  <si>
    <t>Павел Казеко</t>
  </si>
  <si>
    <t>Сергей Брусникин</t>
  </si>
  <si>
    <t>Ruslan Абражевич</t>
  </si>
  <si>
    <t>Александр Гапанцов</t>
  </si>
  <si>
    <t>Алина Демидович</t>
  </si>
  <si>
    <t>Андрей Гуляев</t>
  </si>
  <si>
    <t>Антон Криводанов</t>
  </si>
  <si>
    <t>Вадим Рудько</t>
  </si>
  <si>
    <t>Виктор Белявский</t>
  </si>
  <si>
    <t>Дмитрий Кривко</t>
  </si>
  <si>
    <t>Молодечно</t>
  </si>
  <si>
    <t>Константин Седнев</t>
  </si>
  <si>
    <t>Горки</t>
  </si>
  <si>
    <t>Марк Демидович</t>
  </si>
  <si>
    <t>Наталья Гундарь</t>
  </si>
  <si>
    <t>Николай Храмченко</t>
  </si>
  <si>
    <t>Павел Филимонов</t>
  </si>
  <si>
    <t>Линия Сталина</t>
  </si>
  <si>
    <t>Маршрут: Минск - Сморгонь - Свирь - Голубые озёра - Лынтупы - Поставы - Видзы - Браслав - Шарковщина - Глубокое - Докшицы - Долгиново - Илья - Радошковичи - Заславль - Минск</t>
  </si>
  <si>
    <r>
      <rPr>
        <b/>
        <sz val="20"/>
        <color theme="1"/>
        <rFont val="Arial"/>
        <family val="2"/>
        <charset val="204"/>
      </rPr>
      <t>Марафон 600км, 18.06.2021</t>
    </r>
    <r>
      <rPr>
        <sz val="11"/>
        <color theme="1"/>
        <rFont val="Arial"/>
        <family val="2"/>
        <charset val="204"/>
      </rPr>
      <t xml:space="preserve">
</t>
    </r>
    <r>
      <rPr>
        <b/>
        <sz val="14"/>
        <color rgb="FF0070C0"/>
        <rFont val="Arial"/>
        <family val="2"/>
        <charset val="204"/>
      </rPr>
      <t>Минск - Сморгонь - Лынтупы - Браслав - Докшицы - Илья - Минск</t>
    </r>
    <r>
      <rPr>
        <sz val="11"/>
        <color theme="1"/>
        <rFont val="Arial"/>
        <family val="2"/>
        <charset val="204"/>
      </rPr>
      <t xml:space="preserve">
</t>
    </r>
    <r>
      <rPr>
        <b/>
        <sz val="100"/>
        <color theme="1"/>
        <rFont val="Arial"/>
        <family val="2"/>
        <charset val="204"/>
      </rPr>
      <t xml:space="preserve">3938 </t>
    </r>
    <r>
      <rPr>
        <sz val="11"/>
        <color theme="1"/>
        <rFont val="Arial"/>
        <family val="2"/>
        <charset val="204"/>
      </rPr>
      <t xml:space="preserve">
</t>
    </r>
    <r>
      <rPr>
        <b/>
        <i/>
        <sz val="24"/>
        <color rgb="FF002060"/>
        <rFont val="Arial"/>
        <family val="2"/>
        <charset val="204"/>
      </rPr>
      <t>Руслан Абражевич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</si>
</sst>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8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3"/>
      <color rgb="FF00206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0"/>
      <color theme="1"/>
      <name val="Arial"/>
      <family val="2"/>
      <charset val="204"/>
    </font>
    <font>
      <b/>
      <i/>
      <sz val="24"/>
      <color rgb="FF002060"/>
      <name val="Arial"/>
      <family val="2"/>
      <charset val="204"/>
    </font>
    <font>
      <b/>
      <sz val="14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164" fontId="12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164" fontId="15" fillId="2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9" xfId="0" applyFont="1" applyFill="1" applyBorder="1"/>
    <xf numFmtId="0" fontId="19" fillId="2" borderId="19" xfId="0" applyFont="1" applyFill="1" applyBorder="1" applyAlignment="1">
      <alignment horizontal="left" vertical="center"/>
    </xf>
    <xf numFmtId="164" fontId="19" fillId="2" borderId="2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left" vertical="center"/>
    </xf>
    <xf numFmtId="164" fontId="19" fillId="0" borderId="20" xfId="0" applyNumberFormat="1" applyFont="1" applyFill="1" applyBorder="1" applyAlignment="1">
      <alignment horizontal="center"/>
    </xf>
    <xf numFmtId="164" fontId="19" fillId="2" borderId="20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 vertical="center" wrapText="1"/>
    </xf>
    <xf numFmtId="164" fontId="20" fillId="2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/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F37" sqref="F37"/>
    </sheetView>
  </sheetViews>
  <sheetFormatPr defaultRowHeight="15" x14ac:dyDescent="0.25"/>
  <cols>
    <col min="1" max="1" width="3.7109375" customWidth="1"/>
    <col min="2" max="2" width="4.85546875" customWidth="1"/>
    <col min="3" max="3" width="10" customWidth="1"/>
    <col min="4" max="4" width="5" style="3" customWidth="1"/>
    <col min="5" max="5" width="10.7109375" customWidth="1"/>
    <col min="7" max="7" width="7.85546875" customWidth="1"/>
    <col min="8" max="8" width="7.42578125" customWidth="1"/>
    <col min="9" max="9" width="4.85546875" customWidth="1"/>
  </cols>
  <sheetData>
    <row r="1" spans="1:13" x14ac:dyDescent="0.25">
      <c r="A1" s="19"/>
      <c r="B1" s="19"/>
      <c r="C1" s="19"/>
      <c r="D1" s="20"/>
      <c r="E1" s="19"/>
      <c r="F1" s="19"/>
      <c r="G1" s="19"/>
      <c r="H1" s="19"/>
      <c r="I1" s="19"/>
      <c r="J1" s="19"/>
    </row>
    <row r="2" spans="1:13" ht="16.5" thickBot="1" x14ac:dyDescent="0.3">
      <c r="A2" s="19"/>
      <c r="B2" s="31" t="s">
        <v>10</v>
      </c>
      <c r="C2" s="15"/>
      <c r="D2" s="18"/>
      <c r="E2" s="16"/>
      <c r="F2" s="15"/>
      <c r="G2" s="19"/>
      <c r="H2" s="19"/>
      <c r="J2" s="19"/>
    </row>
    <row r="3" spans="1:13" ht="15" customHeight="1" thickBot="1" x14ac:dyDescent="0.3">
      <c r="A3" s="19"/>
      <c r="B3" s="49" t="s">
        <v>2</v>
      </c>
      <c r="C3" s="50" t="s">
        <v>0</v>
      </c>
      <c r="D3" s="51" t="s">
        <v>1</v>
      </c>
      <c r="E3" s="51" t="s">
        <v>12</v>
      </c>
      <c r="F3" s="52" t="s">
        <v>11</v>
      </c>
      <c r="G3" s="45" t="s">
        <v>30</v>
      </c>
      <c r="H3" s="45" t="s">
        <v>13</v>
      </c>
      <c r="J3" s="19"/>
      <c r="K3" s="38"/>
      <c r="L3" s="38"/>
      <c r="M3" s="39"/>
    </row>
    <row r="4" spans="1:13" x14ac:dyDescent="0.25">
      <c r="A4" s="19"/>
      <c r="B4" s="21">
        <v>0</v>
      </c>
      <c r="C4" s="53" t="s">
        <v>36</v>
      </c>
      <c r="D4" s="30">
        <v>0</v>
      </c>
      <c r="E4" s="22" t="s">
        <v>18</v>
      </c>
      <c r="F4" s="23">
        <v>0.83333333333333337</v>
      </c>
      <c r="G4" s="46">
        <v>0.83333333333333337</v>
      </c>
      <c r="H4" s="46">
        <v>0.83333333333333337</v>
      </c>
      <c r="J4" s="19"/>
      <c r="K4" s="40"/>
      <c r="L4" s="40"/>
      <c r="M4" s="41"/>
    </row>
    <row r="5" spans="1:13" x14ac:dyDescent="0.25">
      <c r="A5" s="19"/>
      <c r="B5" s="36">
        <v>1</v>
      </c>
      <c r="C5" s="34" t="s">
        <v>14</v>
      </c>
      <c r="D5" s="32">
        <v>125</v>
      </c>
      <c r="E5" s="33" t="s">
        <v>19</v>
      </c>
      <c r="F5" s="37">
        <f t="shared" ref="F5:F10" si="0">$F$4+(D5/15+1/120)/24</f>
        <v>1.1809027777777779</v>
      </c>
      <c r="G5" s="47">
        <f t="shared" ref="G5:G10" si="1">$F$4+(D5/17.5+1/120)/24</f>
        <v>1.1312996031746032</v>
      </c>
      <c r="H5" s="47">
        <f t="shared" ref="H5:H10" si="2">$F$4+(D5/20+1/120)/24</f>
        <v>1.0940972222222223</v>
      </c>
      <c r="J5" s="19"/>
      <c r="K5" s="42"/>
      <c r="L5" s="42"/>
      <c r="M5" s="41"/>
    </row>
    <row r="6" spans="1:13" x14ac:dyDescent="0.25">
      <c r="A6" s="24"/>
      <c r="B6" s="36">
        <v>2</v>
      </c>
      <c r="C6" s="34" t="s">
        <v>15</v>
      </c>
      <c r="D6" s="32">
        <v>202</v>
      </c>
      <c r="E6" s="33" t="s">
        <v>20</v>
      </c>
      <c r="F6" s="37">
        <f t="shared" si="0"/>
        <v>1.3947916666666667</v>
      </c>
      <c r="G6" s="47">
        <f t="shared" si="1"/>
        <v>1.3146329365079366</v>
      </c>
      <c r="H6" s="47">
        <f t="shared" si="2"/>
        <v>1.2545138888888889</v>
      </c>
      <c r="J6" s="19"/>
      <c r="K6" s="42"/>
      <c r="L6" s="42"/>
      <c r="M6" s="41"/>
    </row>
    <row r="7" spans="1:13" x14ac:dyDescent="0.25">
      <c r="A7" s="24"/>
      <c r="B7" s="36">
        <v>3</v>
      </c>
      <c r="C7" s="34" t="s">
        <v>16</v>
      </c>
      <c r="D7" s="32">
        <v>335</v>
      </c>
      <c r="E7" s="35" t="s">
        <v>21</v>
      </c>
      <c r="F7" s="37">
        <f t="shared" si="0"/>
        <v>1.7642361111111111</v>
      </c>
      <c r="G7" s="47">
        <f t="shared" si="1"/>
        <v>1.6312996031746032</v>
      </c>
      <c r="H7" s="47">
        <f t="shared" si="2"/>
        <v>1.5315972222222223</v>
      </c>
      <c r="J7" s="19"/>
      <c r="K7" s="42"/>
      <c r="L7" s="42"/>
      <c r="M7" s="41"/>
    </row>
    <row r="8" spans="1:13" x14ac:dyDescent="0.25">
      <c r="A8" s="24"/>
      <c r="B8" s="36">
        <v>4</v>
      </c>
      <c r="C8" s="34" t="s">
        <v>17</v>
      </c>
      <c r="D8" s="32">
        <v>460</v>
      </c>
      <c r="E8" s="33" t="s">
        <v>22</v>
      </c>
      <c r="F8" s="37">
        <f t="shared" si="0"/>
        <v>2.1114583333333332</v>
      </c>
      <c r="G8" s="47">
        <f t="shared" si="1"/>
        <v>1.9289186507936509</v>
      </c>
      <c r="H8" s="47">
        <f t="shared" si="2"/>
        <v>1.792013888888889</v>
      </c>
      <c r="J8" s="19"/>
      <c r="K8" s="43"/>
      <c r="L8" s="43"/>
      <c r="M8" s="44"/>
    </row>
    <row r="9" spans="1:13" x14ac:dyDescent="0.25">
      <c r="A9" s="19"/>
      <c r="B9" s="36">
        <v>5</v>
      </c>
      <c r="C9" s="34" t="s">
        <v>31</v>
      </c>
      <c r="D9" s="32">
        <v>535</v>
      </c>
      <c r="E9" s="33" t="s">
        <v>20</v>
      </c>
      <c r="F9" s="37">
        <f t="shared" si="0"/>
        <v>2.3197916666666667</v>
      </c>
      <c r="G9" s="47">
        <f t="shared" si="1"/>
        <v>2.1074900793650793</v>
      </c>
      <c r="H9" s="47">
        <f t="shared" si="2"/>
        <v>1.948263888888889</v>
      </c>
      <c r="J9" s="19"/>
      <c r="K9" s="42"/>
      <c r="L9" s="42"/>
      <c r="M9" s="41"/>
    </row>
    <row r="10" spans="1:13" ht="15.75" thickBot="1" x14ac:dyDescent="0.3">
      <c r="A10" s="19"/>
      <c r="B10" s="25">
        <v>6</v>
      </c>
      <c r="C10" s="54" t="s">
        <v>36</v>
      </c>
      <c r="D10" s="28">
        <v>603</v>
      </c>
      <c r="E10" s="26" t="s">
        <v>19</v>
      </c>
      <c r="F10" s="29">
        <f t="shared" si="0"/>
        <v>2.5086805555555558</v>
      </c>
      <c r="G10" s="47">
        <f t="shared" si="1"/>
        <v>2.269394841269841</v>
      </c>
      <c r="H10" s="47">
        <f t="shared" si="2"/>
        <v>2.0899305555555556</v>
      </c>
      <c r="J10" s="19"/>
      <c r="K10" s="42"/>
      <c r="L10" s="42"/>
      <c r="M10" s="41"/>
    </row>
    <row r="11" spans="1:13" x14ac:dyDescent="0.25">
      <c r="A11" s="19"/>
      <c r="B11" s="27" t="s">
        <v>3</v>
      </c>
      <c r="C11" s="15"/>
      <c r="D11" s="18"/>
      <c r="E11" s="15"/>
      <c r="F11" s="15"/>
      <c r="G11" s="48"/>
      <c r="H11" s="48"/>
      <c r="I11" s="15"/>
      <c r="J11" s="19"/>
    </row>
    <row r="12" spans="1:13" x14ac:dyDescent="0.25">
      <c r="A12" s="19"/>
      <c r="B12" s="17"/>
      <c r="C12" s="19"/>
      <c r="D12" s="20"/>
      <c r="E12" s="19"/>
      <c r="F12" s="19"/>
      <c r="G12" s="19"/>
      <c r="H12" s="19"/>
      <c r="I12" s="19"/>
      <c r="J12" s="19"/>
    </row>
    <row r="13" spans="1:13" x14ac:dyDescent="0.25">
      <c r="A13" s="19"/>
      <c r="B13" s="19"/>
      <c r="C13" s="19"/>
      <c r="D13" s="20"/>
      <c r="E13" s="19"/>
      <c r="F13" s="19"/>
      <c r="G13" s="19"/>
      <c r="H13" s="19"/>
      <c r="I13" s="19"/>
      <c r="J13" s="19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19"/>
      <c r="B18" s="19"/>
      <c r="C18" s="19"/>
      <c r="D18" s="20"/>
      <c r="E18" s="19"/>
      <c r="F18" s="19"/>
      <c r="G18" s="19"/>
      <c r="H18" s="19"/>
      <c r="I18" s="19"/>
      <c r="J18" s="19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9"/>
      <c r="B21" s="19"/>
      <c r="C21" s="19"/>
      <c r="D21" s="20"/>
      <c r="E21" s="19"/>
      <c r="F21" s="19"/>
      <c r="G21" s="19"/>
      <c r="H21" s="19"/>
      <c r="I21" s="19"/>
      <c r="J21" s="19"/>
    </row>
    <row r="22" spans="1:10" x14ac:dyDescent="0.25">
      <c r="A22" s="19"/>
      <c r="B22" s="19"/>
      <c r="C22" s="19"/>
      <c r="D22" s="20"/>
      <c r="E22" s="19"/>
      <c r="F22" s="19"/>
      <c r="G22" s="19"/>
      <c r="H22" s="19"/>
      <c r="I22" s="19"/>
      <c r="J22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zoomScaleNormal="100" workbookViewId="0">
      <selection activeCell="S7" sqref="R5:S7"/>
    </sheetView>
  </sheetViews>
  <sheetFormatPr defaultRowHeight="15" x14ac:dyDescent="0.25"/>
  <cols>
    <col min="1" max="1" width="3" customWidth="1"/>
    <col min="2" max="2" width="16.42578125" customWidth="1"/>
    <col min="3" max="3" width="5.140625" customWidth="1"/>
    <col min="4" max="4" width="11.140625" customWidth="1"/>
    <col min="7" max="7" width="6.28515625" customWidth="1"/>
    <col min="8" max="8" width="3" customWidth="1"/>
    <col min="9" max="9" width="5" customWidth="1"/>
    <col min="10" max="10" width="9.85546875" customWidth="1"/>
    <col min="12" max="12" width="10.140625" customWidth="1"/>
    <col min="14" max="14" width="9" customWidth="1"/>
    <col min="15" max="15" width="6.42578125" customWidth="1"/>
  </cols>
  <sheetData>
    <row r="2" spans="1:15" ht="16.5" thickBot="1" x14ac:dyDescent="0.3">
      <c r="A2" s="31" t="s">
        <v>10</v>
      </c>
      <c r="B2" s="15"/>
      <c r="C2" s="18"/>
      <c r="D2" s="16"/>
      <c r="E2" s="15" t="s">
        <v>37</v>
      </c>
      <c r="F2" s="19"/>
      <c r="G2" s="19"/>
      <c r="I2" s="31" t="s">
        <v>10</v>
      </c>
      <c r="J2" s="15"/>
      <c r="K2" s="18"/>
      <c r="L2" s="16"/>
      <c r="M2" s="15" t="s">
        <v>37</v>
      </c>
      <c r="N2" s="19"/>
      <c r="O2" s="19"/>
    </row>
    <row r="3" spans="1:15" ht="15.75" thickBot="1" x14ac:dyDescent="0.3">
      <c r="A3" s="49" t="s">
        <v>2</v>
      </c>
      <c r="B3" s="50" t="s">
        <v>0</v>
      </c>
      <c r="C3" s="51" t="s">
        <v>1</v>
      </c>
      <c r="D3" s="51" t="s">
        <v>12</v>
      </c>
      <c r="E3" s="52" t="s">
        <v>11</v>
      </c>
      <c r="F3" s="45" t="s">
        <v>30</v>
      </c>
      <c r="G3" s="45" t="s">
        <v>13</v>
      </c>
      <c r="I3" s="49" t="s">
        <v>2</v>
      </c>
      <c r="J3" s="50" t="s">
        <v>0</v>
      </c>
      <c r="K3" s="51" t="s">
        <v>1</v>
      </c>
      <c r="L3" s="51" t="s">
        <v>12</v>
      </c>
      <c r="M3" s="52" t="s">
        <v>11</v>
      </c>
      <c r="N3" s="83" t="s">
        <v>30</v>
      </c>
      <c r="O3" s="83" t="s">
        <v>13</v>
      </c>
    </row>
    <row r="4" spans="1:15" x14ac:dyDescent="0.25">
      <c r="A4" s="21">
        <v>0</v>
      </c>
      <c r="B4" s="53" t="s">
        <v>36</v>
      </c>
      <c r="C4" s="30">
        <v>0</v>
      </c>
      <c r="D4" s="22" t="s">
        <v>18</v>
      </c>
      <c r="E4" s="23">
        <v>0.83333333333333337</v>
      </c>
      <c r="F4" s="46">
        <v>0.83333333333333337</v>
      </c>
      <c r="G4" s="46">
        <v>0.83333333333333337</v>
      </c>
      <c r="I4" s="21">
        <v>0</v>
      </c>
      <c r="J4" s="53" t="s">
        <v>36</v>
      </c>
      <c r="K4" s="30">
        <v>0</v>
      </c>
      <c r="L4" s="22" t="s">
        <v>18</v>
      </c>
      <c r="M4" s="23">
        <v>0.83333333333333337</v>
      </c>
      <c r="N4" s="46">
        <v>0.83333333333333337</v>
      </c>
      <c r="O4" s="46">
        <v>0.83333333333333337</v>
      </c>
    </row>
    <row r="5" spans="1:15" x14ac:dyDescent="0.25">
      <c r="A5" s="36">
        <v>1</v>
      </c>
      <c r="B5" s="34" t="s">
        <v>14</v>
      </c>
      <c r="C5" s="32">
        <v>125</v>
      </c>
      <c r="D5" s="33" t="s">
        <v>19</v>
      </c>
      <c r="E5" s="37">
        <f>$E$4+(C5/15+1/120)/24</f>
        <v>1.1809027777777779</v>
      </c>
      <c r="F5" s="47">
        <f t="shared" ref="F5:F10" si="0">$E$4+(C5/17.5+1/120)/24</f>
        <v>1.1312996031746032</v>
      </c>
      <c r="G5" s="47">
        <f t="shared" ref="G5:G10" si="1">$E$4+(C5/20+1/120)/24</f>
        <v>1.0940972222222223</v>
      </c>
      <c r="I5" s="36">
        <v>1</v>
      </c>
      <c r="J5" s="34" t="s">
        <v>14</v>
      </c>
      <c r="K5" s="32">
        <v>125</v>
      </c>
      <c r="L5" s="33" t="s">
        <v>19</v>
      </c>
      <c r="M5" s="37">
        <f t="shared" ref="M5:M10" si="2">$E$4+(K5/15+1/120)/24</f>
        <v>1.1809027777777779</v>
      </c>
      <c r="N5" s="47">
        <f t="shared" ref="N5:N10" si="3">$E$4+(K5/17.5+1/120)/24</f>
        <v>1.1312996031746032</v>
      </c>
      <c r="O5" s="47">
        <f t="shared" ref="O5:O10" si="4">$E$4+(K5/20+1/120)/24</f>
        <v>1.0940972222222223</v>
      </c>
    </row>
    <row r="6" spans="1:15" x14ac:dyDescent="0.25">
      <c r="A6" s="36">
        <v>2</v>
      </c>
      <c r="B6" s="34" t="s">
        <v>15</v>
      </c>
      <c r="C6" s="32">
        <v>202</v>
      </c>
      <c r="D6" s="33" t="s">
        <v>20</v>
      </c>
      <c r="E6" s="37">
        <f>$E$4+(C6/15+1/120)/24</f>
        <v>1.3947916666666667</v>
      </c>
      <c r="F6" s="47">
        <f t="shared" si="0"/>
        <v>1.3146329365079366</v>
      </c>
      <c r="G6" s="47">
        <f t="shared" si="1"/>
        <v>1.2545138888888889</v>
      </c>
      <c r="I6" s="36">
        <v>2</v>
      </c>
      <c r="J6" s="34" t="s">
        <v>15</v>
      </c>
      <c r="K6" s="32">
        <v>202</v>
      </c>
      <c r="L6" s="33" t="s">
        <v>20</v>
      </c>
      <c r="M6" s="37">
        <f t="shared" si="2"/>
        <v>1.3947916666666667</v>
      </c>
      <c r="N6" s="47">
        <f t="shared" si="3"/>
        <v>1.3146329365079366</v>
      </c>
      <c r="O6" s="47">
        <f t="shared" si="4"/>
        <v>1.2545138888888889</v>
      </c>
    </row>
    <row r="7" spans="1:15" x14ac:dyDescent="0.25">
      <c r="A7" s="36">
        <v>3</v>
      </c>
      <c r="B7" s="34" t="s">
        <v>16</v>
      </c>
      <c r="C7" s="32">
        <v>335</v>
      </c>
      <c r="D7" s="35" t="s">
        <v>68</v>
      </c>
      <c r="E7" s="37">
        <f>$E$4+(C7/15+1/120)/24</f>
        <v>1.7642361111111111</v>
      </c>
      <c r="F7" s="47">
        <f t="shared" si="0"/>
        <v>1.6312996031746032</v>
      </c>
      <c r="G7" s="47">
        <f t="shared" si="1"/>
        <v>1.5315972222222223</v>
      </c>
      <c r="I7" s="36">
        <v>3</v>
      </c>
      <c r="J7" s="34" t="s">
        <v>16</v>
      </c>
      <c r="K7" s="32">
        <v>335</v>
      </c>
      <c r="L7" s="35" t="s">
        <v>68</v>
      </c>
      <c r="M7" s="37">
        <f t="shared" si="2"/>
        <v>1.7642361111111111</v>
      </c>
      <c r="N7" s="47">
        <f t="shared" si="3"/>
        <v>1.6312996031746032</v>
      </c>
      <c r="O7" s="47">
        <f t="shared" si="4"/>
        <v>1.5315972222222223</v>
      </c>
    </row>
    <row r="8" spans="1:15" x14ac:dyDescent="0.25">
      <c r="A8" s="36">
        <v>4</v>
      </c>
      <c r="B8" s="34" t="s">
        <v>17</v>
      </c>
      <c r="C8" s="32">
        <v>460</v>
      </c>
      <c r="D8" s="33" t="s">
        <v>65</v>
      </c>
      <c r="E8" s="37">
        <f>$E$4+(C8/15+1/120)/24</f>
        <v>2.1114583333333332</v>
      </c>
      <c r="F8" s="47">
        <f t="shared" si="0"/>
        <v>1.9289186507936509</v>
      </c>
      <c r="G8" s="47">
        <f t="shared" si="1"/>
        <v>1.792013888888889</v>
      </c>
      <c r="I8" s="36">
        <v>4</v>
      </c>
      <c r="J8" s="34" t="s">
        <v>17</v>
      </c>
      <c r="K8" s="32">
        <v>460</v>
      </c>
      <c r="L8" s="33" t="s">
        <v>65</v>
      </c>
      <c r="M8" s="37">
        <f t="shared" si="2"/>
        <v>2.1114583333333332</v>
      </c>
      <c r="N8" s="47">
        <f t="shared" si="3"/>
        <v>1.9289186507936509</v>
      </c>
      <c r="O8" s="47">
        <f t="shared" si="4"/>
        <v>1.792013888888889</v>
      </c>
    </row>
    <row r="9" spans="1:15" x14ac:dyDescent="0.25">
      <c r="A9" s="36">
        <v>5</v>
      </c>
      <c r="B9" s="34" t="s">
        <v>31</v>
      </c>
      <c r="C9" s="32">
        <v>535</v>
      </c>
      <c r="D9" s="33" t="s">
        <v>20</v>
      </c>
      <c r="E9" s="37">
        <f>$E$4+(C9/15+1/120)/24</f>
        <v>2.3197916666666667</v>
      </c>
      <c r="F9" s="47">
        <f t="shared" si="0"/>
        <v>2.1074900793650793</v>
      </c>
      <c r="G9" s="47">
        <f t="shared" si="1"/>
        <v>1.948263888888889</v>
      </c>
      <c r="I9" s="36">
        <v>5</v>
      </c>
      <c r="J9" s="34" t="s">
        <v>31</v>
      </c>
      <c r="K9" s="32">
        <v>535</v>
      </c>
      <c r="L9" s="33" t="s">
        <v>20</v>
      </c>
      <c r="M9" s="37">
        <f t="shared" si="2"/>
        <v>2.3197916666666667</v>
      </c>
      <c r="N9" s="47">
        <f t="shared" si="3"/>
        <v>2.1074900793650793</v>
      </c>
      <c r="O9" s="47">
        <f t="shared" si="4"/>
        <v>1.948263888888889</v>
      </c>
    </row>
    <row r="10" spans="1:15" ht="15.75" thickBot="1" x14ac:dyDescent="0.3">
      <c r="A10" s="25">
        <v>6</v>
      </c>
      <c r="B10" s="54" t="s">
        <v>36</v>
      </c>
      <c r="C10" s="28">
        <v>603</v>
      </c>
      <c r="D10" s="26" t="s">
        <v>19</v>
      </c>
      <c r="E10" s="29">
        <v>0.5</v>
      </c>
      <c r="F10" s="47">
        <f t="shared" si="0"/>
        <v>2.269394841269841</v>
      </c>
      <c r="G10" s="47">
        <f t="shared" si="1"/>
        <v>2.0899305555555556</v>
      </c>
      <c r="I10" s="25">
        <v>6</v>
      </c>
      <c r="J10" s="54" t="s">
        <v>36</v>
      </c>
      <c r="K10" s="28">
        <v>603</v>
      </c>
      <c r="L10" s="26" t="s">
        <v>19</v>
      </c>
      <c r="M10" s="29">
        <v>0.5</v>
      </c>
      <c r="N10" s="47">
        <f t="shared" si="3"/>
        <v>2.269394841269841</v>
      </c>
      <c r="O10" s="47">
        <f t="shared" si="4"/>
        <v>2.0899305555555556</v>
      </c>
    </row>
    <row r="11" spans="1:15" x14ac:dyDescent="0.25">
      <c r="A11" s="27" t="s">
        <v>3</v>
      </c>
      <c r="B11" s="15"/>
      <c r="C11" s="18"/>
      <c r="D11" s="15"/>
      <c r="E11" s="15"/>
      <c r="F11" s="48"/>
      <c r="G11" s="48"/>
      <c r="I11" s="27" t="s">
        <v>3</v>
      </c>
      <c r="J11" s="15"/>
      <c r="K11" s="18"/>
      <c r="L11" s="15"/>
      <c r="M11" s="15"/>
      <c r="N11" s="48"/>
      <c r="O11" s="48"/>
    </row>
    <row r="12" spans="1:15" ht="7.5" customHeight="1" x14ac:dyDescent="0.25"/>
    <row r="13" spans="1:15" ht="16.5" thickBot="1" x14ac:dyDescent="0.3">
      <c r="A13" s="31" t="s">
        <v>10</v>
      </c>
      <c r="B13" s="15"/>
      <c r="C13" s="18"/>
      <c r="D13" s="16"/>
      <c r="E13" s="15" t="s">
        <v>37</v>
      </c>
      <c r="F13" s="19"/>
      <c r="G13" s="19"/>
      <c r="I13" s="31" t="s">
        <v>10</v>
      </c>
      <c r="J13" s="15"/>
      <c r="K13" s="18"/>
      <c r="L13" s="16"/>
      <c r="M13" s="15" t="s">
        <v>37</v>
      </c>
      <c r="N13" s="19"/>
      <c r="O13" s="19"/>
    </row>
    <row r="14" spans="1:15" ht="15.75" thickBot="1" x14ac:dyDescent="0.3">
      <c r="A14" s="49" t="s">
        <v>2</v>
      </c>
      <c r="B14" s="50" t="s">
        <v>0</v>
      </c>
      <c r="C14" s="51" t="s">
        <v>1</v>
      </c>
      <c r="D14" s="51" t="s">
        <v>12</v>
      </c>
      <c r="E14" s="52" t="s">
        <v>11</v>
      </c>
      <c r="F14" s="45" t="s">
        <v>30</v>
      </c>
      <c r="G14" s="45" t="s">
        <v>13</v>
      </c>
      <c r="I14" s="49" t="s">
        <v>2</v>
      </c>
      <c r="J14" s="50" t="s">
        <v>0</v>
      </c>
      <c r="K14" s="51" t="s">
        <v>1</v>
      </c>
      <c r="L14" s="51" t="s">
        <v>12</v>
      </c>
      <c r="M14" s="52" t="s">
        <v>11</v>
      </c>
      <c r="N14" s="83" t="s">
        <v>30</v>
      </c>
      <c r="O14" s="83" t="s">
        <v>13</v>
      </c>
    </row>
    <row r="15" spans="1:15" x14ac:dyDescent="0.25">
      <c r="A15" s="21">
        <v>0</v>
      </c>
      <c r="B15" s="53" t="s">
        <v>36</v>
      </c>
      <c r="C15" s="30">
        <v>0</v>
      </c>
      <c r="D15" s="22" t="s">
        <v>18</v>
      </c>
      <c r="E15" s="23">
        <v>0.83333333333333337</v>
      </c>
      <c r="F15" s="46">
        <v>0.83333333333333337</v>
      </c>
      <c r="G15" s="46">
        <v>0.83333333333333337</v>
      </c>
      <c r="I15" s="21">
        <v>0</v>
      </c>
      <c r="J15" s="53" t="s">
        <v>36</v>
      </c>
      <c r="K15" s="30">
        <v>0</v>
      </c>
      <c r="L15" s="22" t="s">
        <v>18</v>
      </c>
      <c r="M15" s="23">
        <v>0.83333333333333337</v>
      </c>
      <c r="N15" s="46">
        <v>0.83333333333333337</v>
      </c>
      <c r="O15" s="46">
        <v>0.83333333333333337</v>
      </c>
    </row>
    <row r="16" spans="1:15" x14ac:dyDescent="0.25">
      <c r="A16" s="36">
        <v>1</v>
      </c>
      <c r="B16" s="34" t="s">
        <v>14</v>
      </c>
      <c r="C16" s="32">
        <v>125</v>
      </c>
      <c r="D16" s="33" t="s">
        <v>19</v>
      </c>
      <c r="E16" s="37">
        <f t="shared" ref="E16:E21" si="5">$E$4+(C16/15+1/120)/24</f>
        <v>1.1809027777777779</v>
      </c>
      <c r="F16" s="47">
        <f t="shared" ref="F16:F21" si="6">$E$4+(C16/17.5+1/120)/24</f>
        <v>1.1312996031746032</v>
      </c>
      <c r="G16" s="47">
        <f t="shared" ref="G16:G21" si="7">$E$4+(C16/20+1/120)/24</f>
        <v>1.0940972222222223</v>
      </c>
      <c r="I16" s="36">
        <v>1</v>
      </c>
      <c r="J16" s="34" t="s">
        <v>14</v>
      </c>
      <c r="K16" s="32">
        <v>125</v>
      </c>
      <c r="L16" s="33" t="s">
        <v>19</v>
      </c>
      <c r="M16" s="37">
        <f t="shared" ref="M16:M21" si="8">$E$4+(K16/15+1/120)/24</f>
        <v>1.1809027777777779</v>
      </c>
      <c r="N16" s="47">
        <f t="shared" ref="N16:N21" si="9">$E$4+(K16/17.5+1/120)/24</f>
        <v>1.1312996031746032</v>
      </c>
      <c r="O16" s="47">
        <f t="shared" ref="O16:O21" si="10">$E$4+(K16/20+1/120)/24</f>
        <v>1.0940972222222223</v>
      </c>
    </row>
    <row r="17" spans="1:15" x14ac:dyDescent="0.25">
      <c r="A17" s="36">
        <v>2</v>
      </c>
      <c r="B17" s="34" t="s">
        <v>15</v>
      </c>
      <c r="C17" s="32">
        <v>202</v>
      </c>
      <c r="D17" s="33" t="s">
        <v>20</v>
      </c>
      <c r="E17" s="37">
        <f t="shared" si="5"/>
        <v>1.3947916666666667</v>
      </c>
      <c r="F17" s="47">
        <f t="shared" si="6"/>
        <v>1.3146329365079366</v>
      </c>
      <c r="G17" s="47">
        <f t="shared" si="7"/>
        <v>1.2545138888888889</v>
      </c>
      <c r="I17" s="36">
        <v>2</v>
      </c>
      <c r="J17" s="34" t="s">
        <v>15</v>
      </c>
      <c r="K17" s="32">
        <v>202</v>
      </c>
      <c r="L17" s="33" t="s">
        <v>20</v>
      </c>
      <c r="M17" s="37">
        <f t="shared" si="8"/>
        <v>1.3947916666666667</v>
      </c>
      <c r="N17" s="47">
        <f t="shared" si="9"/>
        <v>1.3146329365079366</v>
      </c>
      <c r="O17" s="47">
        <f t="shared" si="10"/>
        <v>1.2545138888888889</v>
      </c>
    </row>
    <row r="18" spans="1:15" x14ac:dyDescent="0.25">
      <c r="A18" s="36">
        <v>3</v>
      </c>
      <c r="B18" s="34" t="s">
        <v>16</v>
      </c>
      <c r="C18" s="32">
        <v>335</v>
      </c>
      <c r="D18" s="35" t="s">
        <v>68</v>
      </c>
      <c r="E18" s="37">
        <f t="shared" si="5"/>
        <v>1.7642361111111111</v>
      </c>
      <c r="F18" s="47">
        <f t="shared" si="6"/>
        <v>1.6312996031746032</v>
      </c>
      <c r="G18" s="47">
        <f t="shared" si="7"/>
        <v>1.5315972222222223</v>
      </c>
      <c r="I18" s="36">
        <v>3</v>
      </c>
      <c r="J18" s="34" t="s">
        <v>16</v>
      </c>
      <c r="K18" s="32">
        <v>335</v>
      </c>
      <c r="L18" s="35" t="s">
        <v>68</v>
      </c>
      <c r="M18" s="37">
        <f t="shared" si="8"/>
        <v>1.7642361111111111</v>
      </c>
      <c r="N18" s="47">
        <f t="shared" si="9"/>
        <v>1.6312996031746032</v>
      </c>
      <c r="O18" s="47">
        <f t="shared" si="10"/>
        <v>1.5315972222222223</v>
      </c>
    </row>
    <row r="19" spans="1:15" x14ac:dyDescent="0.25">
      <c r="A19" s="36">
        <v>4</v>
      </c>
      <c r="B19" s="34" t="s">
        <v>17</v>
      </c>
      <c r="C19" s="32">
        <v>460</v>
      </c>
      <c r="D19" s="33" t="s">
        <v>65</v>
      </c>
      <c r="E19" s="37">
        <f t="shared" si="5"/>
        <v>2.1114583333333332</v>
      </c>
      <c r="F19" s="47">
        <f t="shared" si="6"/>
        <v>1.9289186507936509</v>
      </c>
      <c r="G19" s="47">
        <f t="shared" si="7"/>
        <v>1.792013888888889</v>
      </c>
      <c r="I19" s="36">
        <v>4</v>
      </c>
      <c r="J19" s="34" t="s">
        <v>17</v>
      </c>
      <c r="K19" s="32">
        <v>460</v>
      </c>
      <c r="L19" s="33" t="s">
        <v>65</v>
      </c>
      <c r="M19" s="37">
        <f t="shared" si="8"/>
        <v>2.1114583333333332</v>
      </c>
      <c r="N19" s="47">
        <f t="shared" si="9"/>
        <v>1.9289186507936509</v>
      </c>
      <c r="O19" s="47">
        <f t="shared" si="10"/>
        <v>1.792013888888889</v>
      </c>
    </row>
    <row r="20" spans="1:15" x14ac:dyDescent="0.25">
      <c r="A20" s="36">
        <v>5</v>
      </c>
      <c r="B20" s="34" t="s">
        <v>31</v>
      </c>
      <c r="C20" s="32">
        <v>535</v>
      </c>
      <c r="D20" s="33" t="s">
        <v>20</v>
      </c>
      <c r="E20" s="37">
        <f t="shared" si="5"/>
        <v>2.3197916666666667</v>
      </c>
      <c r="F20" s="47">
        <f t="shared" si="6"/>
        <v>2.1074900793650793</v>
      </c>
      <c r="G20" s="47">
        <f t="shared" si="7"/>
        <v>1.948263888888889</v>
      </c>
      <c r="I20" s="36">
        <v>5</v>
      </c>
      <c r="J20" s="34" t="s">
        <v>31</v>
      </c>
      <c r="K20" s="32">
        <v>535</v>
      </c>
      <c r="L20" s="33" t="s">
        <v>20</v>
      </c>
      <c r="M20" s="37">
        <f t="shared" si="8"/>
        <v>2.3197916666666667</v>
      </c>
      <c r="N20" s="47">
        <f t="shared" si="9"/>
        <v>2.1074900793650793</v>
      </c>
      <c r="O20" s="47">
        <f t="shared" si="10"/>
        <v>1.948263888888889</v>
      </c>
    </row>
    <row r="21" spans="1:15" ht="15.75" thickBot="1" x14ac:dyDescent="0.3">
      <c r="A21" s="25">
        <v>6</v>
      </c>
      <c r="B21" s="54" t="s">
        <v>36</v>
      </c>
      <c r="C21" s="28">
        <v>603</v>
      </c>
      <c r="D21" s="26" t="s">
        <v>19</v>
      </c>
      <c r="E21" s="29">
        <v>0.5</v>
      </c>
      <c r="F21" s="47">
        <f t="shared" si="6"/>
        <v>2.269394841269841</v>
      </c>
      <c r="G21" s="47">
        <f t="shared" si="7"/>
        <v>2.0899305555555556</v>
      </c>
      <c r="I21" s="25">
        <v>6</v>
      </c>
      <c r="J21" s="54" t="s">
        <v>36</v>
      </c>
      <c r="K21" s="28">
        <v>603</v>
      </c>
      <c r="L21" s="26" t="s">
        <v>19</v>
      </c>
      <c r="M21" s="29">
        <v>0.5</v>
      </c>
      <c r="N21" s="47">
        <f t="shared" si="9"/>
        <v>2.269394841269841</v>
      </c>
      <c r="O21" s="47">
        <f t="shared" si="10"/>
        <v>2.0899305555555556</v>
      </c>
    </row>
    <row r="22" spans="1:15" x14ac:dyDescent="0.25">
      <c r="A22" s="27" t="s">
        <v>3</v>
      </c>
      <c r="B22" s="15"/>
      <c r="C22" s="18"/>
      <c r="D22" s="15"/>
      <c r="E22" s="15"/>
      <c r="F22" s="48"/>
      <c r="G22" s="48"/>
      <c r="I22" s="27" t="s">
        <v>3</v>
      </c>
      <c r="J22" s="15"/>
      <c r="K22" s="18"/>
      <c r="L22" s="15"/>
      <c r="M22" s="15"/>
      <c r="N22" s="48"/>
      <c r="O22" s="48"/>
    </row>
    <row r="23" spans="1:15" ht="7.5" customHeight="1" x14ac:dyDescent="0.25"/>
    <row r="24" spans="1:15" ht="16.5" thickBot="1" x14ac:dyDescent="0.3">
      <c r="A24" s="31" t="s">
        <v>10</v>
      </c>
      <c r="B24" s="15"/>
      <c r="C24" s="18"/>
      <c r="D24" s="16"/>
      <c r="E24" s="15" t="s">
        <v>37</v>
      </c>
      <c r="F24" s="19"/>
      <c r="G24" s="19"/>
      <c r="I24" s="31" t="s">
        <v>10</v>
      </c>
      <c r="J24" s="15"/>
      <c r="K24" s="18"/>
      <c r="L24" s="16"/>
      <c r="M24" s="15" t="s">
        <v>37</v>
      </c>
      <c r="N24" s="19"/>
      <c r="O24" s="19"/>
    </row>
    <row r="25" spans="1:15" ht="15.75" thickBot="1" x14ac:dyDescent="0.3">
      <c r="A25" s="49" t="s">
        <v>2</v>
      </c>
      <c r="B25" s="50" t="s">
        <v>0</v>
      </c>
      <c r="C25" s="51" t="s">
        <v>1</v>
      </c>
      <c r="D25" s="51" t="s">
        <v>12</v>
      </c>
      <c r="E25" s="52" t="s">
        <v>11</v>
      </c>
      <c r="F25" s="45" t="s">
        <v>30</v>
      </c>
      <c r="G25" s="45" t="s">
        <v>13</v>
      </c>
      <c r="I25" s="49" t="s">
        <v>2</v>
      </c>
      <c r="J25" s="50" t="s">
        <v>0</v>
      </c>
      <c r="K25" s="51" t="s">
        <v>1</v>
      </c>
      <c r="L25" s="51" t="s">
        <v>12</v>
      </c>
      <c r="M25" s="52" t="s">
        <v>11</v>
      </c>
      <c r="N25" s="83" t="s">
        <v>30</v>
      </c>
      <c r="O25" s="83" t="s">
        <v>13</v>
      </c>
    </row>
    <row r="26" spans="1:15" x14ac:dyDescent="0.25">
      <c r="A26" s="21">
        <v>0</v>
      </c>
      <c r="B26" s="53" t="s">
        <v>36</v>
      </c>
      <c r="C26" s="30">
        <v>0</v>
      </c>
      <c r="D26" s="22" t="s">
        <v>18</v>
      </c>
      <c r="E26" s="23">
        <v>0.83333333333333337</v>
      </c>
      <c r="F26" s="46">
        <v>0.83333333333333337</v>
      </c>
      <c r="G26" s="46">
        <v>0.83333333333333337</v>
      </c>
      <c r="I26" s="21">
        <v>0</v>
      </c>
      <c r="J26" s="53" t="s">
        <v>36</v>
      </c>
      <c r="K26" s="30">
        <v>0</v>
      </c>
      <c r="L26" s="22" t="s">
        <v>18</v>
      </c>
      <c r="M26" s="23">
        <v>0.83333333333333337</v>
      </c>
      <c r="N26" s="46">
        <v>0.83333333333333337</v>
      </c>
      <c r="O26" s="46">
        <v>0.83333333333333337</v>
      </c>
    </row>
    <row r="27" spans="1:15" x14ac:dyDescent="0.25">
      <c r="A27" s="36">
        <v>1</v>
      </c>
      <c r="B27" s="34" t="s">
        <v>14</v>
      </c>
      <c r="C27" s="32">
        <v>125</v>
      </c>
      <c r="D27" s="33" t="s">
        <v>19</v>
      </c>
      <c r="E27" s="37">
        <f t="shared" ref="E27:E32" si="11">$E$4+(C27/15+1/120)/24</f>
        <v>1.1809027777777779</v>
      </c>
      <c r="F27" s="47">
        <f t="shared" ref="F27:F32" si="12">$E$4+(C27/17.5+1/120)/24</f>
        <v>1.1312996031746032</v>
      </c>
      <c r="G27" s="47">
        <f t="shared" ref="G27:G32" si="13">$E$4+(C27/20+1/120)/24</f>
        <v>1.0940972222222223</v>
      </c>
      <c r="I27" s="36">
        <v>1</v>
      </c>
      <c r="J27" s="34" t="s">
        <v>14</v>
      </c>
      <c r="K27" s="32">
        <v>125</v>
      </c>
      <c r="L27" s="33" t="s">
        <v>19</v>
      </c>
      <c r="M27" s="37">
        <f t="shared" ref="M27:M32" si="14">$E$4+(K27/15+1/120)/24</f>
        <v>1.1809027777777779</v>
      </c>
      <c r="N27" s="47">
        <f t="shared" ref="N27:N32" si="15">$E$4+(K27/17.5+1/120)/24</f>
        <v>1.1312996031746032</v>
      </c>
      <c r="O27" s="47">
        <f t="shared" ref="O27:O32" si="16">$E$4+(K27/20+1/120)/24</f>
        <v>1.0940972222222223</v>
      </c>
    </row>
    <row r="28" spans="1:15" x14ac:dyDescent="0.25">
      <c r="A28" s="36">
        <v>2</v>
      </c>
      <c r="B28" s="34" t="s">
        <v>15</v>
      </c>
      <c r="C28" s="32">
        <v>202</v>
      </c>
      <c r="D28" s="33" t="s">
        <v>20</v>
      </c>
      <c r="E28" s="37">
        <f t="shared" si="11"/>
        <v>1.3947916666666667</v>
      </c>
      <c r="F28" s="47">
        <f t="shared" si="12"/>
        <v>1.3146329365079366</v>
      </c>
      <c r="G28" s="47">
        <f t="shared" si="13"/>
        <v>1.2545138888888889</v>
      </c>
      <c r="I28" s="36">
        <v>2</v>
      </c>
      <c r="J28" s="34" t="s">
        <v>15</v>
      </c>
      <c r="K28" s="32">
        <v>202</v>
      </c>
      <c r="L28" s="33" t="s">
        <v>20</v>
      </c>
      <c r="M28" s="37">
        <f t="shared" si="14"/>
        <v>1.3947916666666667</v>
      </c>
      <c r="N28" s="47">
        <f t="shared" si="15"/>
        <v>1.3146329365079366</v>
      </c>
      <c r="O28" s="47">
        <f t="shared" si="16"/>
        <v>1.2545138888888889</v>
      </c>
    </row>
    <row r="29" spans="1:15" x14ac:dyDescent="0.25">
      <c r="A29" s="36">
        <v>3</v>
      </c>
      <c r="B29" s="34" t="s">
        <v>16</v>
      </c>
      <c r="C29" s="32">
        <v>335</v>
      </c>
      <c r="D29" s="35" t="s">
        <v>68</v>
      </c>
      <c r="E29" s="37">
        <f t="shared" si="11"/>
        <v>1.7642361111111111</v>
      </c>
      <c r="F29" s="47">
        <f t="shared" si="12"/>
        <v>1.6312996031746032</v>
      </c>
      <c r="G29" s="47">
        <f t="shared" si="13"/>
        <v>1.5315972222222223</v>
      </c>
      <c r="I29" s="36">
        <v>3</v>
      </c>
      <c r="J29" s="34" t="s">
        <v>16</v>
      </c>
      <c r="K29" s="32">
        <v>335</v>
      </c>
      <c r="L29" s="35" t="s">
        <v>68</v>
      </c>
      <c r="M29" s="37">
        <f t="shared" si="14"/>
        <v>1.7642361111111111</v>
      </c>
      <c r="N29" s="47">
        <f t="shared" si="15"/>
        <v>1.6312996031746032</v>
      </c>
      <c r="O29" s="47">
        <f t="shared" si="16"/>
        <v>1.5315972222222223</v>
      </c>
    </row>
    <row r="30" spans="1:15" x14ac:dyDescent="0.25">
      <c r="A30" s="36">
        <v>4</v>
      </c>
      <c r="B30" s="34" t="s">
        <v>17</v>
      </c>
      <c r="C30" s="32">
        <v>460</v>
      </c>
      <c r="D30" s="33" t="s">
        <v>65</v>
      </c>
      <c r="E30" s="37">
        <f t="shared" si="11"/>
        <v>2.1114583333333332</v>
      </c>
      <c r="F30" s="47">
        <f t="shared" si="12"/>
        <v>1.9289186507936509</v>
      </c>
      <c r="G30" s="47">
        <f t="shared" si="13"/>
        <v>1.792013888888889</v>
      </c>
      <c r="I30" s="36">
        <v>4</v>
      </c>
      <c r="J30" s="34" t="s">
        <v>17</v>
      </c>
      <c r="K30" s="32">
        <v>460</v>
      </c>
      <c r="L30" s="33" t="s">
        <v>65</v>
      </c>
      <c r="M30" s="37">
        <f t="shared" si="14"/>
        <v>2.1114583333333332</v>
      </c>
      <c r="N30" s="47">
        <f t="shared" si="15"/>
        <v>1.9289186507936509</v>
      </c>
      <c r="O30" s="47">
        <f t="shared" si="16"/>
        <v>1.792013888888889</v>
      </c>
    </row>
    <row r="31" spans="1:15" x14ac:dyDescent="0.25">
      <c r="A31" s="36">
        <v>5</v>
      </c>
      <c r="B31" s="34" t="s">
        <v>31</v>
      </c>
      <c r="C31" s="32">
        <v>535</v>
      </c>
      <c r="D31" s="33" t="s">
        <v>20</v>
      </c>
      <c r="E31" s="37">
        <f t="shared" si="11"/>
        <v>2.3197916666666667</v>
      </c>
      <c r="F31" s="47">
        <f t="shared" si="12"/>
        <v>2.1074900793650793</v>
      </c>
      <c r="G31" s="47">
        <f t="shared" si="13"/>
        <v>1.948263888888889</v>
      </c>
      <c r="I31" s="36">
        <v>5</v>
      </c>
      <c r="J31" s="34" t="s">
        <v>31</v>
      </c>
      <c r="K31" s="32">
        <v>535</v>
      </c>
      <c r="L31" s="33" t="s">
        <v>20</v>
      </c>
      <c r="M31" s="37">
        <f t="shared" si="14"/>
        <v>2.3197916666666667</v>
      </c>
      <c r="N31" s="47">
        <f t="shared" si="15"/>
        <v>2.1074900793650793</v>
      </c>
      <c r="O31" s="47">
        <f t="shared" si="16"/>
        <v>1.948263888888889</v>
      </c>
    </row>
    <row r="32" spans="1:15" ht="15.75" thickBot="1" x14ac:dyDescent="0.3">
      <c r="A32" s="25">
        <v>6</v>
      </c>
      <c r="B32" s="54" t="s">
        <v>36</v>
      </c>
      <c r="C32" s="28">
        <v>603</v>
      </c>
      <c r="D32" s="26" t="s">
        <v>19</v>
      </c>
      <c r="E32" s="29">
        <v>0.5</v>
      </c>
      <c r="F32" s="47">
        <f t="shared" si="12"/>
        <v>2.269394841269841</v>
      </c>
      <c r="G32" s="47">
        <f t="shared" si="13"/>
        <v>2.0899305555555556</v>
      </c>
      <c r="I32" s="25">
        <v>6</v>
      </c>
      <c r="J32" s="54" t="s">
        <v>36</v>
      </c>
      <c r="K32" s="28">
        <v>603</v>
      </c>
      <c r="L32" s="26" t="s">
        <v>19</v>
      </c>
      <c r="M32" s="29">
        <v>0.5</v>
      </c>
      <c r="N32" s="47">
        <f t="shared" si="15"/>
        <v>2.269394841269841</v>
      </c>
      <c r="O32" s="47">
        <f t="shared" si="16"/>
        <v>2.0899305555555556</v>
      </c>
    </row>
    <row r="33" spans="1:15" x14ac:dyDescent="0.25">
      <c r="A33" s="27" t="s">
        <v>3</v>
      </c>
      <c r="B33" s="15"/>
      <c r="C33" s="18"/>
      <c r="D33" s="15"/>
      <c r="E33" s="15"/>
      <c r="F33" s="48"/>
      <c r="G33" s="48"/>
      <c r="I33" s="27" t="s">
        <v>3</v>
      </c>
      <c r="J33" s="15"/>
      <c r="K33" s="18"/>
      <c r="L33" s="15"/>
      <c r="M33" s="15"/>
      <c r="N33" s="48"/>
      <c r="O33" s="48"/>
    </row>
    <row r="34" spans="1:15" ht="6.75" customHeight="1" x14ac:dyDescent="0.25"/>
    <row r="35" spans="1:15" ht="16.5" thickBot="1" x14ac:dyDescent="0.3">
      <c r="A35" s="31" t="s">
        <v>10</v>
      </c>
      <c r="B35" s="15"/>
      <c r="C35" s="18"/>
      <c r="D35" s="16"/>
      <c r="E35" s="15" t="s">
        <v>37</v>
      </c>
      <c r="F35" s="19"/>
      <c r="G35" s="19"/>
      <c r="I35" s="31" t="s">
        <v>10</v>
      </c>
      <c r="J35" s="15"/>
      <c r="K35" s="18"/>
      <c r="L35" s="16"/>
      <c r="M35" s="15" t="s">
        <v>37</v>
      </c>
      <c r="N35" s="19"/>
      <c r="O35" s="19"/>
    </row>
    <row r="36" spans="1:15" ht="15.75" thickBot="1" x14ac:dyDescent="0.3">
      <c r="A36" s="49" t="s">
        <v>2</v>
      </c>
      <c r="B36" s="50" t="s">
        <v>0</v>
      </c>
      <c r="C36" s="51" t="s">
        <v>1</v>
      </c>
      <c r="D36" s="51" t="s">
        <v>12</v>
      </c>
      <c r="E36" s="52" t="s">
        <v>11</v>
      </c>
      <c r="F36" s="45" t="s">
        <v>30</v>
      </c>
      <c r="G36" s="45" t="s">
        <v>13</v>
      </c>
      <c r="I36" s="49" t="s">
        <v>2</v>
      </c>
      <c r="J36" s="50" t="s">
        <v>0</v>
      </c>
      <c r="K36" s="51" t="s">
        <v>1</v>
      </c>
      <c r="L36" s="51" t="s">
        <v>12</v>
      </c>
      <c r="M36" s="52" t="s">
        <v>11</v>
      </c>
      <c r="N36" s="83" t="s">
        <v>30</v>
      </c>
      <c r="O36" s="83" t="s">
        <v>13</v>
      </c>
    </row>
    <row r="37" spans="1:15" x14ac:dyDescent="0.25">
      <c r="A37" s="21">
        <v>0</v>
      </c>
      <c r="B37" s="53" t="s">
        <v>36</v>
      </c>
      <c r="C37" s="30">
        <v>0</v>
      </c>
      <c r="D37" s="22" t="s">
        <v>18</v>
      </c>
      <c r="E37" s="23">
        <v>0.83333333333333337</v>
      </c>
      <c r="F37" s="46">
        <v>0.83333333333333337</v>
      </c>
      <c r="G37" s="46">
        <v>0.83333333333333337</v>
      </c>
      <c r="I37" s="21">
        <v>0</v>
      </c>
      <c r="J37" s="53" t="s">
        <v>36</v>
      </c>
      <c r="K37" s="30">
        <v>0</v>
      </c>
      <c r="L37" s="22" t="s">
        <v>18</v>
      </c>
      <c r="M37" s="23">
        <v>0.83333333333333337</v>
      </c>
      <c r="N37" s="46">
        <v>0.83333333333333337</v>
      </c>
      <c r="O37" s="46">
        <v>0.83333333333333337</v>
      </c>
    </row>
    <row r="38" spans="1:15" x14ac:dyDescent="0.25">
      <c r="A38" s="36">
        <v>1</v>
      </c>
      <c r="B38" s="34" t="s">
        <v>14</v>
      </c>
      <c r="C38" s="32">
        <v>125</v>
      </c>
      <c r="D38" s="33" t="s">
        <v>19</v>
      </c>
      <c r="E38" s="37">
        <f t="shared" ref="E38:E43" si="17">$E$4+(C38/15+1/120)/24</f>
        <v>1.1809027777777779</v>
      </c>
      <c r="F38" s="47">
        <f t="shared" ref="F38:F43" si="18">$E$4+(C38/17.5+1/120)/24</f>
        <v>1.1312996031746032</v>
      </c>
      <c r="G38" s="47">
        <f t="shared" ref="G38:G43" si="19">$E$4+(C38/20+1/120)/24</f>
        <v>1.0940972222222223</v>
      </c>
      <c r="I38" s="36">
        <v>1</v>
      </c>
      <c r="J38" s="34" t="s">
        <v>14</v>
      </c>
      <c r="K38" s="32">
        <v>125</v>
      </c>
      <c r="L38" s="33" t="s">
        <v>19</v>
      </c>
      <c r="M38" s="37">
        <f t="shared" ref="M38:M43" si="20">$E$4+(K38/15+1/120)/24</f>
        <v>1.1809027777777779</v>
      </c>
      <c r="N38" s="47">
        <f t="shared" ref="N38:N43" si="21">$E$4+(K38/17.5+1/120)/24</f>
        <v>1.1312996031746032</v>
      </c>
      <c r="O38" s="47">
        <f t="shared" ref="O38:O43" si="22">$E$4+(K38/20+1/120)/24</f>
        <v>1.0940972222222223</v>
      </c>
    </row>
    <row r="39" spans="1:15" x14ac:dyDescent="0.25">
      <c r="A39" s="36">
        <v>2</v>
      </c>
      <c r="B39" s="34" t="s">
        <v>15</v>
      </c>
      <c r="C39" s="32">
        <v>202</v>
      </c>
      <c r="D39" s="33" t="s">
        <v>20</v>
      </c>
      <c r="E39" s="37">
        <f t="shared" si="17"/>
        <v>1.3947916666666667</v>
      </c>
      <c r="F39" s="47">
        <f t="shared" si="18"/>
        <v>1.3146329365079366</v>
      </c>
      <c r="G39" s="47">
        <f t="shared" si="19"/>
        <v>1.2545138888888889</v>
      </c>
      <c r="I39" s="36">
        <v>2</v>
      </c>
      <c r="J39" s="34" t="s">
        <v>15</v>
      </c>
      <c r="K39" s="32">
        <v>202</v>
      </c>
      <c r="L39" s="33" t="s">
        <v>20</v>
      </c>
      <c r="M39" s="37">
        <f t="shared" si="20"/>
        <v>1.3947916666666667</v>
      </c>
      <c r="N39" s="47">
        <f t="shared" si="21"/>
        <v>1.3146329365079366</v>
      </c>
      <c r="O39" s="47">
        <f t="shared" si="22"/>
        <v>1.2545138888888889</v>
      </c>
    </row>
    <row r="40" spans="1:15" x14ac:dyDescent="0.25">
      <c r="A40" s="36">
        <v>3</v>
      </c>
      <c r="B40" s="34" t="s">
        <v>16</v>
      </c>
      <c r="C40" s="32">
        <v>335</v>
      </c>
      <c r="D40" s="35" t="s">
        <v>68</v>
      </c>
      <c r="E40" s="37">
        <f t="shared" si="17"/>
        <v>1.7642361111111111</v>
      </c>
      <c r="F40" s="47">
        <f t="shared" si="18"/>
        <v>1.6312996031746032</v>
      </c>
      <c r="G40" s="47">
        <f t="shared" si="19"/>
        <v>1.5315972222222223</v>
      </c>
      <c r="I40" s="36">
        <v>3</v>
      </c>
      <c r="J40" s="34" t="s">
        <v>16</v>
      </c>
      <c r="K40" s="32">
        <v>335</v>
      </c>
      <c r="L40" s="35" t="s">
        <v>68</v>
      </c>
      <c r="M40" s="37">
        <f t="shared" si="20"/>
        <v>1.7642361111111111</v>
      </c>
      <c r="N40" s="47">
        <f t="shared" si="21"/>
        <v>1.6312996031746032</v>
      </c>
      <c r="O40" s="47">
        <f t="shared" si="22"/>
        <v>1.5315972222222223</v>
      </c>
    </row>
    <row r="41" spans="1:15" x14ac:dyDescent="0.25">
      <c r="A41" s="36">
        <v>4</v>
      </c>
      <c r="B41" s="34" t="s">
        <v>17</v>
      </c>
      <c r="C41" s="32">
        <v>460</v>
      </c>
      <c r="D41" s="33" t="s">
        <v>65</v>
      </c>
      <c r="E41" s="37">
        <f t="shared" si="17"/>
        <v>2.1114583333333332</v>
      </c>
      <c r="F41" s="47">
        <f t="shared" si="18"/>
        <v>1.9289186507936509</v>
      </c>
      <c r="G41" s="47">
        <f t="shared" si="19"/>
        <v>1.792013888888889</v>
      </c>
      <c r="I41" s="36">
        <v>4</v>
      </c>
      <c r="J41" s="34" t="s">
        <v>17</v>
      </c>
      <c r="K41" s="32">
        <v>460</v>
      </c>
      <c r="L41" s="33" t="s">
        <v>65</v>
      </c>
      <c r="M41" s="37">
        <f t="shared" si="20"/>
        <v>2.1114583333333332</v>
      </c>
      <c r="N41" s="47">
        <f t="shared" si="21"/>
        <v>1.9289186507936509</v>
      </c>
      <c r="O41" s="47">
        <f t="shared" si="22"/>
        <v>1.792013888888889</v>
      </c>
    </row>
    <row r="42" spans="1:15" x14ac:dyDescent="0.25">
      <c r="A42" s="36">
        <v>5</v>
      </c>
      <c r="B42" s="34" t="s">
        <v>31</v>
      </c>
      <c r="C42" s="32">
        <v>535</v>
      </c>
      <c r="D42" s="33" t="s">
        <v>20</v>
      </c>
      <c r="E42" s="37">
        <f t="shared" si="17"/>
        <v>2.3197916666666667</v>
      </c>
      <c r="F42" s="47">
        <f t="shared" si="18"/>
        <v>2.1074900793650793</v>
      </c>
      <c r="G42" s="47">
        <f t="shared" si="19"/>
        <v>1.948263888888889</v>
      </c>
      <c r="I42" s="36">
        <v>5</v>
      </c>
      <c r="J42" s="34" t="s">
        <v>31</v>
      </c>
      <c r="K42" s="32">
        <v>535</v>
      </c>
      <c r="L42" s="33" t="s">
        <v>20</v>
      </c>
      <c r="M42" s="37">
        <f t="shared" si="20"/>
        <v>2.3197916666666667</v>
      </c>
      <c r="N42" s="47">
        <f t="shared" si="21"/>
        <v>2.1074900793650793</v>
      </c>
      <c r="O42" s="47">
        <f t="shared" si="22"/>
        <v>1.948263888888889</v>
      </c>
    </row>
    <row r="43" spans="1:15" ht="15.75" thickBot="1" x14ac:dyDescent="0.3">
      <c r="A43" s="25">
        <v>6</v>
      </c>
      <c r="B43" s="54" t="s">
        <v>36</v>
      </c>
      <c r="C43" s="28">
        <v>603</v>
      </c>
      <c r="D43" s="26" t="s">
        <v>19</v>
      </c>
      <c r="E43" s="29">
        <v>0.5</v>
      </c>
      <c r="F43" s="47">
        <f t="shared" si="18"/>
        <v>2.269394841269841</v>
      </c>
      <c r="G43" s="47">
        <f t="shared" si="19"/>
        <v>2.0899305555555556</v>
      </c>
      <c r="I43" s="25">
        <v>6</v>
      </c>
      <c r="J43" s="54" t="s">
        <v>36</v>
      </c>
      <c r="K43" s="28">
        <v>603</v>
      </c>
      <c r="L43" s="26" t="s">
        <v>19</v>
      </c>
      <c r="M43" s="29">
        <v>0.5</v>
      </c>
      <c r="N43" s="47">
        <f t="shared" si="21"/>
        <v>2.269394841269841</v>
      </c>
      <c r="O43" s="47">
        <f t="shared" si="22"/>
        <v>2.0899305555555556</v>
      </c>
    </row>
    <row r="44" spans="1:15" x14ac:dyDescent="0.25">
      <c r="A44" s="27" t="s">
        <v>3</v>
      </c>
      <c r="B44" s="15"/>
      <c r="C44" s="18"/>
      <c r="D44" s="15"/>
      <c r="E44" s="15"/>
      <c r="F44" s="48"/>
      <c r="G44" s="48"/>
      <c r="I44" s="27" t="s">
        <v>3</v>
      </c>
      <c r="J44" s="15"/>
      <c r="K44" s="18"/>
      <c r="L44" s="15"/>
      <c r="M44" s="15"/>
      <c r="N44" s="48"/>
      <c r="O44" s="48"/>
    </row>
    <row r="45" spans="1:15" ht="7.5" customHeight="1" x14ac:dyDescent="0.25"/>
    <row r="46" spans="1:15" ht="16.5" thickBot="1" x14ac:dyDescent="0.3">
      <c r="A46" s="31" t="s">
        <v>10</v>
      </c>
      <c r="B46" s="15"/>
      <c r="C46" s="18"/>
      <c r="D46" s="16"/>
      <c r="E46" s="15" t="s">
        <v>37</v>
      </c>
      <c r="F46" s="19"/>
      <c r="G46" s="19"/>
      <c r="I46" s="31" t="s">
        <v>10</v>
      </c>
      <c r="J46" s="15"/>
      <c r="K46" s="18"/>
      <c r="L46" s="16"/>
      <c r="M46" s="15" t="s">
        <v>37</v>
      </c>
      <c r="N46" s="19"/>
      <c r="O46" s="19"/>
    </row>
    <row r="47" spans="1:15" ht="15.75" thickBot="1" x14ac:dyDescent="0.3">
      <c r="A47" s="49" t="s">
        <v>2</v>
      </c>
      <c r="B47" s="50" t="s">
        <v>0</v>
      </c>
      <c r="C47" s="51" t="s">
        <v>1</v>
      </c>
      <c r="D47" s="51" t="s">
        <v>12</v>
      </c>
      <c r="E47" s="52" t="s">
        <v>11</v>
      </c>
      <c r="F47" s="45" t="s">
        <v>30</v>
      </c>
      <c r="G47" s="45" t="s">
        <v>13</v>
      </c>
      <c r="I47" s="49" t="s">
        <v>2</v>
      </c>
      <c r="J47" s="50" t="s">
        <v>0</v>
      </c>
      <c r="K47" s="51" t="s">
        <v>1</v>
      </c>
      <c r="L47" s="51" t="s">
        <v>12</v>
      </c>
      <c r="M47" s="52" t="s">
        <v>11</v>
      </c>
      <c r="N47" s="83" t="s">
        <v>30</v>
      </c>
      <c r="O47" s="83" t="s">
        <v>13</v>
      </c>
    </row>
    <row r="48" spans="1:15" x14ac:dyDescent="0.25">
      <c r="A48" s="21">
        <v>0</v>
      </c>
      <c r="B48" s="53" t="s">
        <v>36</v>
      </c>
      <c r="C48" s="30">
        <v>0</v>
      </c>
      <c r="D48" s="22" t="s">
        <v>18</v>
      </c>
      <c r="E48" s="23">
        <v>0.83333333333333337</v>
      </c>
      <c r="F48" s="46">
        <v>0.83333333333333337</v>
      </c>
      <c r="G48" s="46">
        <v>0.83333333333333337</v>
      </c>
      <c r="I48" s="21">
        <v>0</v>
      </c>
      <c r="J48" s="53" t="s">
        <v>36</v>
      </c>
      <c r="K48" s="30">
        <v>0</v>
      </c>
      <c r="L48" s="22" t="s">
        <v>18</v>
      </c>
      <c r="M48" s="23">
        <v>0.83333333333333337</v>
      </c>
      <c r="N48" s="46">
        <v>0.83333333333333337</v>
      </c>
      <c r="O48" s="46">
        <v>0.83333333333333337</v>
      </c>
    </row>
    <row r="49" spans="1:15" x14ac:dyDescent="0.25">
      <c r="A49" s="36">
        <v>1</v>
      </c>
      <c r="B49" s="34" t="s">
        <v>14</v>
      </c>
      <c r="C49" s="32">
        <v>125</v>
      </c>
      <c r="D49" s="33" t="s">
        <v>19</v>
      </c>
      <c r="E49" s="37">
        <f t="shared" ref="E49:E54" si="23">$E$4+(C49/15+1/120)/24</f>
        <v>1.1809027777777779</v>
      </c>
      <c r="F49" s="47">
        <f t="shared" ref="F49:F54" si="24">$E$4+(C49/17.5+1/120)/24</f>
        <v>1.1312996031746032</v>
      </c>
      <c r="G49" s="47">
        <f t="shared" ref="G49:G54" si="25">$E$4+(C49/20+1/120)/24</f>
        <v>1.0940972222222223</v>
      </c>
      <c r="I49" s="36">
        <v>1</v>
      </c>
      <c r="J49" s="34" t="s">
        <v>14</v>
      </c>
      <c r="K49" s="32">
        <v>125</v>
      </c>
      <c r="L49" s="33" t="s">
        <v>19</v>
      </c>
      <c r="M49" s="37">
        <f t="shared" ref="M49:M54" si="26">$E$4+(K49/15+1/120)/24</f>
        <v>1.1809027777777779</v>
      </c>
      <c r="N49" s="47">
        <f t="shared" ref="N49:N54" si="27">$E$4+(K49/17.5+1/120)/24</f>
        <v>1.1312996031746032</v>
      </c>
      <c r="O49" s="47">
        <f t="shared" ref="O49:O54" si="28">$E$4+(K49/20+1/120)/24</f>
        <v>1.0940972222222223</v>
      </c>
    </row>
    <row r="50" spans="1:15" x14ac:dyDescent="0.25">
      <c r="A50" s="36">
        <v>2</v>
      </c>
      <c r="B50" s="34" t="s">
        <v>15</v>
      </c>
      <c r="C50" s="32">
        <v>202</v>
      </c>
      <c r="D50" s="33" t="s">
        <v>20</v>
      </c>
      <c r="E50" s="37">
        <f t="shared" si="23"/>
        <v>1.3947916666666667</v>
      </c>
      <c r="F50" s="47">
        <f t="shared" si="24"/>
        <v>1.3146329365079366</v>
      </c>
      <c r="G50" s="47">
        <f t="shared" si="25"/>
        <v>1.2545138888888889</v>
      </c>
      <c r="I50" s="36">
        <v>2</v>
      </c>
      <c r="J50" s="34" t="s">
        <v>15</v>
      </c>
      <c r="K50" s="32">
        <v>202</v>
      </c>
      <c r="L50" s="33" t="s">
        <v>20</v>
      </c>
      <c r="M50" s="37">
        <f t="shared" si="26"/>
        <v>1.3947916666666667</v>
      </c>
      <c r="N50" s="47">
        <f t="shared" si="27"/>
        <v>1.3146329365079366</v>
      </c>
      <c r="O50" s="47">
        <f t="shared" si="28"/>
        <v>1.2545138888888889</v>
      </c>
    </row>
    <row r="51" spans="1:15" x14ac:dyDescent="0.25">
      <c r="A51" s="36">
        <v>3</v>
      </c>
      <c r="B51" s="34" t="s">
        <v>16</v>
      </c>
      <c r="C51" s="32">
        <v>335</v>
      </c>
      <c r="D51" s="35" t="s">
        <v>68</v>
      </c>
      <c r="E51" s="37">
        <f t="shared" si="23"/>
        <v>1.7642361111111111</v>
      </c>
      <c r="F51" s="47">
        <f t="shared" si="24"/>
        <v>1.6312996031746032</v>
      </c>
      <c r="G51" s="47">
        <f t="shared" si="25"/>
        <v>1.5315972222222223</v>
      </c>
      <c r="I51" s="36">
        <v>3</v>
      </c>
      <c r="J51" s="34" t="s">
        <v>16</v>
      </c>
      <c r="K51" s="32">
        <v>335</v>
      </c>
      <c r="L51" s="35" t="s">
        <v>68</v>
      </c>
      <c r="M51" s="37">
        <f t="shared" si="26"/>
        <v>1.7642361111111111</v>
      </c>
      <c r="N51" s="47">
        <f t="shared" si="27"/>
        <v>1.6312996031746032</v>
      </c>
      <c r="O51" s="47">
        <f t="shared" si="28"/>
        <v>1.5315972222222223</v>
      </c>
    </row>
    <row r="52" spans="1:15" x14ac:dyDescent="0.25">
      <c r="A52" s="36">
        <v>4</v>
      </c>
      <c r="B52" s="34" t="s">
        <v>17</v>
      </c>
      <c r="C52" s="32">
        <v>460</v>
      </c>
      <c r="D52" s="33" t="s">
        <v>65</v>
      </c>
      <c r="E52" s="37">
        <f t="shared" si="23"/>
        <v>2.1114583333333332</v>
      </c>
      <c r="F52" s="47">
        <f t="shared" si="24"/>
        <v>1.9289186507936509</v>
      </c>
      <c r="G52" s="47">
        <f t="shared" si="25"/>
        <v>1.792013888888889</v>
      </c>
      <c r="I52" s="36">
        <v>4</v>
      </c>
      <c r="J52" s="34" t="s">
        <v>17</v>
      </c>
      <c r="K52" s="32">
        <v>460</v>
      </c>
      <c r="L52" s="33" t="s">
        <v>65</v>
      </c>
      <c r="M52" s="37">
        <f t="shared" si="26"/>
        <v>2.1114583333333332</v>
      </c>
      <c r="N52" s="47">
        <f t="shared" si="27"/>
        <v>1.9289186507936509</v>
      </c>
      <c r="O52" s="47">
        <f t="shared" si="28"/>
        <v>1.792013888888889</v>
      </c>
    </row>
    <row r="53" spans="1:15" x14ac:dyDescent="0.25">
      <c r="A53" s="36">
        <v>5</v>
      </c>
      <c r="B53" s="34" t="s">
        <v>31</v>
      </c>
      <c r="C53" s="32">
        <v>535</v>
      </c>
      <c r="D53" s="33" t="s">
        <v>20</v>
      </c>
      <c r="E53" s="37">
        <f t="shared" si="23"/>
        <v>2.3197916666666667</v>
      </c>
      <c r="F53" s="47">
        <f t="shared" si="24"/>
        <v>2.1074900793650793</v>
      </c>
      <c r="G53" s="47">
        <f t="shared" si="25"/>
        <v>1.948263888888889</v>
      </c>
      <c r="I53" s="36">
        <v>5</v>
      </c>
      <c r="J53" s="34" t="s">
        <v>31</v>
      </c>
      <c r="K53" s="32">
        <v>535</v>
      </c>
      <c r="L53" s="33" t="s">
        <v>20</v>
      </c>
      <c r="M53" s="37">
        <f t="shared" si="26"/>
        <v>2.3197916666666667</v>
      </c>
      <c r="N53" s="47">
        <f t="shared" si="27"/>
        <v>2.1074900793650793</v>
      </c>
      <c r="O53" s="47">
        <f t="shared" si="28"/>
        <v>1.948263888888889</v>
      </c>
    </row>
    <row r="54" spans="1:15" ht="15.75" thickBot="1" x14ac:dyDescent="0.3">
      <c r="A54" s="25">
        <v>6</v>
      </c>
      <c r="B54" s="54" t="s">
        <v>36</v>
      </c>
      <c r="C54" s="28">
        <v>603</v>
      </c>
      <c r="D54" s="26" t="s">
        <v>19</v>
      </c>
      <c r="E54" s="29">
        <v>0.5</v>
      </c>
      <c r="F54" s="47">
        <f t="shared" si="24"/>
        <v>2.269394841269841</v>
      </c>
      <c r="G54" s="47">
        <f t="shared" si="25"/>
        <v>2.0899305555555556</v>
      </c>
      <c r="I54" s="25">
        <v>6</v>
      </c>
      <c r="J54" s="54" t="s">
        <v>36</v>
      </c>
      <c r="K54" s="28">
        <v>603</v>
      </c>
      <c r="L54" s="26" t="s">
        <v>19</v>
      </c>
      <c r="M54" s="29">
        <v>0.5</v>
      </c>
      <c r="N54" s="47">
        <f t="shared" si="27"/>
        <v>2.269394841269841</v>
      </c>
      <c r="O54" s="47">
        <f t="shared" si="28"/>
        <v>2.0899305555555556</v>
      </c>
    </row>
    <row r="55" spans="1:15" x14ac:dyDescent="0.25">
      <c r="A55" s="27" t="s">
        <v>3</v>
      </c>
      <c r="B55" s="15"/>
      <c r="C55" s="18"/>
      <c r="D55" s="15"/>
      <c r="E55" s="15"/>
      <c r="F55" s="48"/>
      <c r="G55" s="48"/>
      <c r="I55" s="27" t="s">
        <v>3</v>
      </c>
      <c r="J55" s="15"/>
      <c r="K55" s="18"/>
      <c r="L55" s="15"/>
      <c r="M55" s="15"/>
      <c r="N55" s="48"/>
      <c r="O55" s="48"/>
    </row>
    <row r="56" spans="1:15" ht="9.75" customHeight="1" x14ac:dyDescent="0.25"/>
    <row r="57" spans="1:15" ht="16.5" thickBot="1" x14ac:dyDescent="0.3">
      <c r="A57" s="31" t="s">
        <v>10</v>
      </c>
      <c r="B57" s="15"/>
      <c r="C57" s="18"/>
      <c r="D57" s="16"/>
      <c r="E57" s="15" t="s">
        <v>37</v>
      </c>
      <c r="F57" s="19"/>
      <c r="G57" s="19"/>
      <c r="I57" s="31" t="s">
        <v>10</v>
      </c>
      <c r="J57" s="15"/>
      <c r="K57" s="18"/>
      <c r="L57" s="16"/>
      <c r="M57" s="15" t="s">
        <v>37</v>
      </c>
      <c r="N57" s="19"/>
      <c r="O57" s="19"/>
    </row>
    <row r="58" spans="1:15" ht="15.75" thickBot="1" x14ac:dyDescent="0.3">
      <c r="A58" s="49" t="s">
        <v>2</v>
      </c>
      <c r="B58" s="50" t="s">
        <v>0</v>
      </c>
      <c r="C58" s="51" t="s">
        <v>1</v>
      </c>
      <c r="D58" s="51" t="s">
        <v>12</v>
      </c>
      <c r="E58" s="52" t="s">
        <v>11</v>
      </c>
      <c r="F58" s="45" t="s">
        <v>30</v>
      </c>
      <c r="G58" s="45" t="s">
        <v>13</v>
      </c>
      <c r="I58" s="49" t="s">
        <v>2</v>
      </c>
      <c r="J58" s="50" t="s">
        <v>0</v>
      </c>
      <c r="K58" s="51" t="s">
        <v>1</v>
      </c>
      <c r="L58" s="51" t="s">
        <v>12</v>
      </c>
      <c r="M58" s="52" t="s">
        <v>11</v>
      </c>
      <c r="N58" s="83" t="s">
        <v>30</v>
      </c>
      <c r="O58" s="83" t="s">
        <v>13</v>
      </c>
    </row>
    <row r="59" spans="1:15" x14ac:dyDescent="0.25">
      <c r="A59" s="21">
        <v>0</v>
      </c>
      <c r="B59" s="53" t="s">
        <v>36</v>
      </c>
      <c r="C59" s="30">
        <v>0</v>
      </c>
      <c r="D59" s="22" t="s">
        <v>18</v>
      </c>
      <c r="E59" s="23">
        <v>0.83333333333333337</v>
      </c>
      <c r="F59" s="46">
        <v>0.83333333333333337</v>
      </c>
      <c r="G59" s="46">
        <v>0.83333333333333337</v>
      </c>
      <c r="I59" s="21">
        <v>0</v>
      </c>
      <c r="J59" s="53" t="s">
        <v>36</v>
      </c>
      <c r="K59" s="30">
        <v>0</v>
      </c>
      <c r="L59" s="22" t="s">
        <v>18</v>
      </c>
      <c r="M59" s="23">
        <v>0.83333333333333337</v>
      </c>
      <c r="N59" s="46">
        <v>0.83333333333333337</v>
      </c>
      <c r="O59" s="46">
        <v>0.83333333333333337</v>
      </c>
    </row>
    <row r="60" spans="1:15" x14ac:dyDescent="0.25">
      <c r="A60" s="36">
        <v>1</v>
      </c>
      <c r="B60" s="34" t="s">
        <v>14</v>
      </c>
      <c r="C60" s="32">
        <v>125</v>
      </c>
      <c r="D60" s="33" t="s">
        <v>19</v>
      </c>
      <c r="E60" s="37">
        <f t="shared" ref="E60:E65" si="29">$E$4+(C60/15+1/120)/24</f>
        <v>1.1809027777777779</v>
      </c>
      <c r="F60" s="47">
        <f t="shared" ref="F60:F65" si="30">$E$4+(C60/17.5+1/120)/24</f>
        <v>1.1312996031746032</v>
      </c>
      <c r="G60" s="47">
        <f t="shared" ref="G60:G65" si="31">$E$4+(C60/20+1/120)/24</f>
        <v>1.0940972222222223</v>
      </c>
      <c r="I60" s="36">
        <v>1</v>
      </c>
      <c r="J60" s="34" t="s">
        <v>14</v>
      </c>
      <c r="K60" s="32">
        <v>125</v>
      </c>
      <c r="L60" s="33" t="s">
        <v>19</v>
      </c>
      <c r="M60" s="37">
        <f t="shared" ref="M60:M65" si="32">$E$4+(K60/15+1/120)/24</f>
        <v>1.1809027777777779</v>
      </c>
      <c r="N60" s="47">
        <f t="shared" ref="N60:N65" si="33">$E$4+(K60/17.5+1/120)/24</f>
        <v>1.1312996031746032</v>
      </c>
      <c r="O60" s="47">
        <f t="shared" ref="O60:O65" si="34">$E$4+(K60/20+1/120)/24</f>
        <v>1.0940972222222223</v>
      </c>
    </row>
    <row r="61" spans="1:15" x14ac:dyDescent="0.25">
      <c r="A61" s="36">
        <v>2</v>
      </c>
      <c r="B61" s="34" t="s">
        <v>15</v>
      </c>
      <c r="C61" s="32">
        <v>202</v>
      </c>
      <c r="D61" s="33" t="s">
        <v>20</v>
      </c>
      <c r="E61" s="37">
        <f t="shared" si="29"/>
        <v>1.3947916666666667</v>
      </c>
      <c r="F61" s="47">
        <f t="shared" si="30"/>
        <v>1.3146329365079366</v>
      </c>
      <c r="G61" s="47">
        <f t="shared" si="31"/>
        <v>1.2545138888888889</v>
      </c>
      <c r="I61" s="36">
        <v>2</v>
      </c>
      <c r="J61" s="34" t="s">
        <v>15</v>
      </c>
      <c r="K61" s="32">
        <v>202</v>
      </c>
      <c r="L61" s="33" t="s">
        <v>20</v>
      </c>
      <c r="M61" s="37">
        <f t="shared" si="32"/>
        <v>1.3947916666666667</v>
      </c>
      <c r="N61" s="47">
        <f t="shared" si="33"/>
        <v>1.3146329365079366</v>
      </c>
      <c r="O61" s="47">
        <f t="shared" si="34"/>
        <v>1.2545138888888889</v>
      </c>
    </row>
    <row r="62" spans="1:15" x14ac:dyDescent="0.25">
      <c r="A62" s="36">
        <v>3</v>
      </c>
      <c r="B62" s="34" t="s">
        <v>16</v>
      </c>
      <c r="C62" s="32">
        <v>335</v>
      </c>
      <c r="D62" s="35" t="s">
        <v>68</v>
      </c>
      <c r="E62" s="37">
        <f t="shared" si="29"/>
        <v>1.7642361111111111</v>
      </c>
      <c r="F62" s="47">
        <f t="shared" si="30"/>
        <v>1.6312996031746032</v>
      </c>
      <c r="G62" s="47">
        <f t="shared" si="31"/>
        <v>1.5315972222222223</v>
      </c>
      <c r="I62" s="36">
        <v>3</v>
      </c>
      <c r="J62" s="34" t="s">
        <v>16</v>
      </c>
      <c r="K62" s="32">
        <v>335</v>
      </c>
      <c r="L62" s="35" t="s">
        <v>68</v>
      </c>
      <c r="M62" s="37">
        <f t="shared" si="32"/>
        <v>1.7642361111111111</v>
      </c>
      <c r="N62" s="47">
        <f t="shared" si="33"/>
        <v>1.6312996031746032</v>
      </c>
      <c r="O62" s="47">
        <f t="shared" si="34"/>
        <v>1.5315972222222223</v>
      </c>
    </row>
    <row r="63" spans="1:15" x14ac:dyDescent="0.25">
      <c r="A63" s="36">
        <v>4</v>
      </c>
      <c r="B63" s="34" t="s">
        <v>17</v>
      </c>
      <c r="C63" s="32">
        <v>460</v>
      </c>
      <c r="D63" s="33" t="s">
        <v>65</v>
      </c>
      <c r="E63" s="37">
        <f t="shared" si="29"/>
        <v>2.1114583333333332</v>
      </c>
      <c r="F63" s="47">
        <f t="shared" si="30"/>
        <v>1.9289186507936509</v>
      </c>
      <c r="G63" s="47">
        <f t="shared" si="31"/>
        <v>1.792013888888889</v>
      </c>
      <c r="I63" s="36">
        <v>4</v>
      </c>
      <c r="J63" s="34" t="s">
        <v>17</v>
      </c>
      <c r="K63" s="32">
        <v>460</v>
      </c>
      <c r="L63" s="33" t="s">
        <v>65</v>
      </c>
      <c r="M63" s="37">
        <f t="shared" si="32"/>
        <v>2.1114583333333332</v>
      </c>
      <c r="N63" s="47">
        <f t="shared" si="33"/>
        <v>1.9289186507936509</v>
      </c>
      <c r="O63" s="47">
        <f t="shared" si="34"/>
        <v>1.792013888888889</v>
      </c>
    </row>
    <row r="64" spans="1:15" x14ac:dyDescent="0.25">
      <c r="A64" s="36">
        <v>5</v>
      </c>
      <c r="B64" s="34" t="s">
        <v>31</v>
      </c>
      <c r="C64" s="32">
        <v>535</v>
      </c>
      <c r="D64" s="33" t="s">
        <v>20</v>
      </c>
      <c r="E64" s="37">
        <f t="shared" si="29"/>
        <v>2.3197916666666667</v>
      </c>
      <c r="F64" s="47">
        <f t="shared" si="30"/>
        <v>2.1074900793650793</v>
      </c>
      <c r="G64" s="47">
        <f t="shared" si="31"/>
        <v>1.948263888888889</v>
      </c>
      <c r="I64" s="36">
        <v>5</v>
      </c>
      <c r="J64" s="34" t="s">
        <v>31</v>
      </c>
      <c r="K64" s="32">
        <v>535</v>
      </c>
      <c r="L64" s="33" t="s">
        <v>20</v>
      </c>
      <c r="M64" s="37">
        <f t="shared" si="32"/>
        <v>2.3197916666666667</v>
      </c>
      <c r="N64" s="47">
        <f t="shared" si="33"/>
        <v>2.1074900793650793</v>
      </c>
      <c r="O64" s="47">
        <f t="shared" si="34"/>
        <v>1.948263888888889</v>
      </c>
    </row>
    <row r="65" spans="1:15" ht="15.75" thickBot="1" x14ac:dyDescent="0.3">
      <c r="A65" s="25">
        <v>6</v>
      </c>
      <c r="B65" s="54" t="s">
        <v>36</v>
      </c>
      <c r="C65" s="28">
        <v>603</v>
      </c>
      <c r="D65" s="26" t="s">
        <v>19</v>
      </c>
      <c r="E65" s="29">
        <v>0.5</v>
      </c>
      <c r="F65" s="47">
        <f t="shared" si="30"/>
        <v>2.269394841269841</v>
      </c>
      <c r="G65" s="47">
        <f t="shared" si="31"/>
        <v>2.0899305555555556</v>
      </c>
      <c r="I65" s="25">
        <v>6</v>
      </c>
      <c r="J65" s="54" t="s">
        <v>36</v>
      </c>
      <c r="K65" s="28">
        <v>603</v>
      </c>
      <c r="L65" s="26" t="s">
        <v>19</v>
      </c>
      <c r="M65" s="29">
        <v>0.5</v>
      </c>
      <c r="N65" s="47">
        <f t="shared" si="33"/>
        <v>2.269394841269841</v>
      </c>
      <c r="O65" s="47">
        <f t="shared" si="34"/>
        <v>2.0899305555555556</v>
      </c>
    </row>
    <row r="66" spans="1:15" x14ac:dyDescent="0.25">
      <c r="A66" s="27" t="s">
        <v>3</v>
      </c>
      <c r="B66" s="15"/>
      <c r="C66" s="18"/>
      <c r="D66" s="15"/>
      <c r="E66" s="15"/>
      <c r="F66" s="48"/>
      <c r="G66" s="48"/>
      <c r="I66" s="27" t="s">
        <v>3</v>
      </c>
      <c r="J66" s="15"/>
      <c r="K66" s="18"/>
      <c r="L66" s="15"/>
      <c r="M66" s="15"/>
      <c r="N66" s="48"/>
      <c r="O66" s="48"/>
    </row>
  </sheetData>
  <pageMargins left="0.25" right="0.25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workbookViewId="0">
      <selection activeCell="C1" sqref="C1:I2"/>
    </sheetView>
  </sheetViews>
  <sheetFormatPr defaultRowHeight="15" x14ac:dyDescent="0.25"/>
  <cols>
    <col min="1" max="1" width="2.42578125" customWidth="1"/>
    <col min="2" max="2" width="6.28515625" customWidth="1"/>
    <col min="3" max="3" width="30.28515625" customWidth="1"/>
    <col min="4" max="4" width="8.28515625" customWidth="1"/>
    <col min="5" max="5" width="16.7109375" style="3" customWidth="1"/>
    <col min="6" max="6" width="13.28515625" customWidth="1"/>
    <col min="7" max="7" width="10.42578125" customWidth="1"/>
    <col min="8" max="8" width="10.5703125" customWidth="1"/>
    <col min="9" max="9" width="19.7109375" customWidth="1"/>
  </cols>
  <sheetData>
    <row r="1" spans="2:9" ht="32.25" customHeight="1" x14ac:dyDescent="0.25">
      <c r="B1" s="8"/>
      <c r="C1" s="9" t="s">
        <v>23</v>
      </c>
      <c r="D1" s="84" t="s">
        <v>24</v>
      </c>
      <c r="E1" s="10"/>
      <c r="F1" s="8"/>
      <c r="G1" s="11"/>
      <c r="H1" s="85" t="s">
        <v>25</v>
      </c>
      <c r="I1" s="7"/>
    </row>
    <row r="2" spans="2:9" ht="48.75" customHeight="1" x14ac:dyDescent="0.25">
      <c r="B2" s="8"/>
      <c r="C2" s="86" t="s">
        <v>87</v>
      </c>
      <c r="D2" s="86"/>
      <c r="E2" s="86"/>
      <c r="F2" s="86"/>
      <c r="G2" s="86"/>
      <c r="H2" s="86"/>
      <c r="I2" s="86"/>
    </row>
    <row r="3" spans="2:9" ht="20.25" customHeight="1" thickBot="1" x14ac:dyDescent="0.3">
      <c r="B3" s="3"/>
      <c r="C3" s="6" t="s">
        <v>3</v>
      </c>
      <c r="D3" s="87"/>
      <c r="E3" s="1"/>
      <c r="F3" s="2"/>
      <c r="G3" s="4" t="s">
        <v>9</v>
      </c>
      <c r="H3" s="4" t="s">
        <v>6</v>
      </c>
    </row>
    <row r="4" spans="2:9" ht="18.75" thickBot="1" x14ac:dyDescent="0.3">
      <c r="B4" s="92"/>
      <c r="C4" s="93" t="s">
        <v>8</v>
      </c>
      <c r="D4" s="93" t="s">
        <v>4</v>
      </c>
      <c r="E4" s="93" t="s">
        <v>5</v>
      </c>
      <c r="F4" s="93" t="s">
        <v>26</v>
      </c>
      <c r="G4" s="88" t="s">
        <v>27</v>
      </c>
      <c r="H4" s="88" t="s">
        <v>28</v>
      </c>
      <c r="I4" s="89" t="s">
        <v>7</v>
      </c>
    </row>
    <row r="5" spans="2:9" ht="18" x14ac:dyDescent="0.25">
      <c r="B5" s="14">
        <v>1</v>
      </c>
      <c r="C5" s="5" t="s">
        <v>71</v>
      </c>
      <c r="D5" s="14">
        <v>1978</v>
      </c>
      <c r="E5" s="14" t="s">
        <v>36</v>
      </c>
      <c r="F5" s="14">
        <v>3938</v>
      </c>
      <c r="G5" s="90"/>
      <c r="H5" s="90"/>
      <c r="I5" s="91"/>
    </row>
    <row r="6" spans="2:9" ht="18" x14ac:dyDescent="0.25">
      <c r="B6" s="14">
        <v>2</v>
      </c>
      <c r="C6" s="5" t="s">
        <v>72</v>
      </c>
      <c r="D6" s="14">
        <v>1992</v>
      </c>
      <c r="E6" s="14" t="s">
        <v>36</v>
      </c>
      <c r="F6" s="14">
        <v>244</v>
      </c>
      <c r="G6" s="12"/>
      <c r="H6" s="12"/>
      <c r="I6" s="13"/>
    </row>
    <row r="7" spans="2:9" ht="18" x14ac:dyDescent="0.25">
      <c r="B7" s="14">
        <v>3</v>
      </c>
      <c r="C7" s="5" t="s">
        <v>73</v>
      </c>
      <c r="D7" s="14">
        <v>1994</v>
      </c>
      <c r="E7" s="14" t="s">
        <v>36</v>
      </c>
      <c r="F7" s="14">
        <v>768</v>
      </c>
      <c r="G7" s="12"/>
      <c r="H7" s="12"/>
      <c r="I7" s="13"/>
    </row>
    <row r="8" spans="2:9" ht="18" x14ac:dyDescent="0.25">
      <c r="B8" s="14">
        <v>4</v>
      </c>
      <c r="C8" s="5" t="s">
        <v>74</v>
      </c>
      <c r="D8" s="14">
        <v>1998</v>
      </c>
      <c r="E8" s="14" t="s">
        <v>36</v>
      </c>
      <c r="F8" s="14">
        <v>989</v>
      </c>
      <c r="G8" s="12"/>
      <c r="H8" s="12"/>
      <c r="I8" s="13"/>
    </row>
    <row r="9" spans="2:9" ht="18" x14ac:dyDescent="0.25">
      <c r="B9" s="14">
        <v>5</v>
      </c>
      <c r="C9" s="5" t="s">
        <v>75</v>
      </c>
      <c r="D9" s="14">
        <v>1988</v>
      </c>
      <c r="E9" s="14" t="s">
        <v>36</v>
      </c>
      <c r="F9" s="14">
        <v>950</v>
      </c>
      <c r="G9" s="12"/>
      <c r="H9" s="12"/>
      <c r="I9" s="13"/>
    </row>
    <row r="10" spans="2:9" ht="18" x14ac:dyDescent="0.25">
      <c r="B10" s="14">
        <v>6</v>
      </c>
      <c r="C10" s="5" t="s">
        <v>76</v>
      </c>
      <c r="D10" s="14">
        <v>1961</v>
      </c>
      <c r="E10" s="14" t="s">
        <v>36</v>
      </c>
      <c r="F10" s="14">
        <v>2</v>
      </c>
      <c r="G10" s="12"/>
      <c r="H10" s="12"/>
      <c r="I10" s="13"/>
    </row>
    <row r="11" spans="2:9" ht="18" x14ac:dyDescent="0.25">
      <c r="B11" s="14">
        <v>7</v>
      </c>
      <c r="C11" s="5" t="s">
        <v>77</v>
      </c>
      <c r="D11" s="14">
        <v>1981</v>
      </c>
      <c r="E11" s="14" t="s">
        <v>36</v>
      </c>
      <c r="F11" s="14">
        <v>2365</v>
      </c>
      <c r="G11" s="12"/>
      <c r="H11" s="12"/>
      <c r="I11" s="13"/>
    </row>
    <row r="12" spans="2:9" ht="18" x14ac:dyDescent="0.25">
      <c r="B12" s="14">
        <v>8</v>
      </c>
      <c r="C12" s="5" t="s">
        <v>78</v>
      </c>
      <c r="D12" s="14">
        <v>1980</v>
      </c>
      <c r="E12" s="14" t="s">
        <v>79</v>
      </c>
      <c r="F12" s="14">
        <v>686</v>
      </c>
      <c r="G12" s="12"/>
      <c r="H12" s="12"/>
      <c r="I12" s="13"/>
    </row>
    <row r="13" spans="2:9" ht="18" x14ac:dyDescent="0.25">
      <c r="B13" s="14">
        <v>9</v>
      </c>
      <c r="C13" s="5" t="s">
        <v>80</v>
      </c>
      <c r="D13" s="14">
        <v>1975</v>
      </c>
      <c r="E13" s="14" t="s">
        <v>81</v>
      </c>
      <c r="F13" s="14">
        <v>750</v>
      </c>
      <c r="G13" s="12"/>
      <c r="H13" s="12"/>
      <c r="I13" s="13"/>
    </row>
    <row r="14" spans="2:9" ht="18" x14ac:dyDescent="0.25">
      <c r="B14" s="14">
        <v>10</v>
      </c>
      <c r="C14" s="5" t="s">
        <v>82</v>
      </c>
      <c r="D14" s="14">
        <v>1993</v>
      </c>
      <c r="E14" s="14" t="s">
        <v>36</v>
      </c>
      <c r="F14" s="14">
        <v>175</v>
      </c>
      <c r="G14" s="12"/>
      <c r="H14" s="12"/>
      <c r="I14" s="13"/>
    </row>
    <row r="15" spans="2:9" ht="18" x14ac:dyDescent="0.25">
      <c r="B15" s="14">
        <v>11</v>
      </c>
      <c r="C15" s="5" t="s">
        <v>83</v>
      </c>
      <c r="D15" s="14">
        <v>1979</v>
      </c>
      <c r="E15" s="14" t="s">
        <v>14</v>
      </c>
      <c r="F15" s="14">
        <v>166</v>
      </c>
      <c r="G15" s="12"/>
      <c r="H15" s="12"/>
      <c r="I15" s="13"/>
    </row>
    <row r="16" spans="2:9" ht="18" x14ac:dyDescent="0.25">
      <c r="B16" s="14">
        <v>12</v>
      </c>
      <c r="C16" s="5" t="s">
        <v>84</v>
      </c>
      <c r="D16" s="14">
        <v>1988</v>
      </c>
      <c r="E16" s="14" t="s">
        <v>36</v>
      </c>
      <c r="F16" s="14">
        <v>336</v>
      </c>
      <c r="G16" s="12"/>
      <c r="H16" s="12"/>
      <c r="I16" s="13"/>
    </row>
    <row r="17" spans="2:9" ht="18" x14ac:dyDescent="0.25">
      <c r="B17" s="14">
        <v>13</v>
      </c>
      <c r="C17" s="5" t="s">
        <v>69</v>
      </c>
      <c r="D17" s="14">
        <v>1985</v>
      </c>
      <c r="E17" s="14" t="s">
        <v>36</v>
      </c>
      <c r="F17" s="14">
        <v>803</v>
      </c>
      <c r="G17" s="12"/>
      <c r="H17" s="12"/>
      <c r="I17" s="13"/>
    </row>
    <row r="18" spans="2:9" ht="18" x14ac:dyDescent="0.25">
      <c r="B18" s="14">
        <v>14</v>
      </c>
      <c r="C18" s="5" t="s">
        <v>85</v>
      </c>
      <c r="D18" s="14">
        <v>1982</v>
      </c>
      <c r="E18" s="14" t="s">
        <v>36</v>
      </c>
      <c r="F18" s="14">
        <v>189</v>
      </c>
      <c r="G18" s="12"/>
      <c r="H18" s="12"/>
      <c r="I18" s="13"/>
    </row>
    <row r="19" spans="2:9" ht="18" x14ac:dyDescent="0.25">
      <c r="B19" s="14">
        <v>15</v>
      </c>
      <c r="C19" s="5" t="s">
        <v>70</v>
      </c>
      <c r="D19" s="14">
        <v>1958</v>
      </c>
      <c r="E19" s="14" t="s">
        <v>36</v>
      </c>
      <c r="F19" s="14">
        <v>55</v>
      </c>
      <c r="G19" s="12"/>
      <c r="H19" s="12"/>
      <c r="I19" s="13"/>
    </row>
    <row r="20" spans="2:9" ht="18" x14ac:dyDescent="0.25">
      <c r="B20" s="14">
        <v>16</v>
      </c>
      <c r="C20" s="5"/>
      <c r="D20" s="14"/>
      <c r="E20" s="5"/>
      <c r="F20" s="14"/>
      <c r="G20" s="12"/>
      <c r="H20" s="12"/>
      <c r="I20" s="13"/>
    </row>
    <row r="21" spans="2:9" ht="18" x14ac:dyDescent="0.25">
      <c r="B21" s="14">
        <v>17</v>
      </c>
      <c r="C21" s="5"/>
      <c r="D21" s="14"/>
      <c r="E21" s="5"/>
      <c r="F21" s="14"/>
      <c r="G21" s="12"/>
      <c r="H21" s="12"/>
      <c r="I21" s="13"/>
    </row>
    <row r="22" spans="2:9" ht="18" x14ac:dyDescent="0.25">
      <c r="B22" s="14">
        <v>18</v>
      </c>
      <c r="C22" s="5"/>
      <c r="D22" s="14"/>
      <c r="E22" s="5"/>
      <c r="F22" s="14"/>
      <c r="G22" s="12"/>
      <c r="H22" s="12"/>
      <c r="I22" s="13"/>
    </row>
    <row r="23" spans="2:9" ht="18" x14ac:dyDescent="0.25">
      <c r="B23" s="14">
        <v>19</v>
      </c>
      <c r="C23" s="5"/>
      <c r="D23" s="14"/>
      <c r="E23" s="5"/>
      <c r="F23" s="14"/>
      <c r="G23" s="12"/>
      <c r="H23" s="12"/>
      <c r="I23" s="13"/>
    </row>
    <row r="24" spans="2:9" ht="18" x14ac:dyDescent="0.25">
      <c r="B24" s="14">
        <v>20</v>
      </c>
      <c r="C24" s="5"/>
      <c r="D24" s="14"/>
      <c r="E24" s="5"/>
      <c r="F24" s="14"/>
      <c r="G24" s="12"/>
      <c r="H24" s="12"/>
      <c r="I24" s="13"/>
    </row>
  </sheetData>
  <mergeCells count="1">
    <mergeCell ref="C2:I2"/>
  </mergeCells>
  <pageMargins left="0.25" right="0.25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2"/>
  <sheetViews>
    <sheetView zoomScale="110" zoomScaleNormal="110" workbookViewId="0">
      <selection activeCell="H25" sqref="H25"/>
    </sheetView>
  </sheetViews>
  <sheetFormatPr defaultRowHeight="15" x14ac:dyDescent="0.25"/>
  <cols>
    <col min="1" max="1" width="1.85546875" customWidth="1"/>
    <col min="2" max="2" width="3.5703125" customWidth="1"/>
    <col min="3" max="3" width="12.5703125" customWidth="1"/>
    <col min="4" max="4" width="7" customWidth="1"/>
    <col min="5" max="5" width="12.7109375" customWidth="1"/>
    <col min="6" max="6" width="9.140625" customWidth="1"/>
    <col min="7" max="7" width="8" customWidth="1"/>
    <col min="8" max="8" width="7.28515625" customWidth="1"/>
    <col min="9" max="9" width="2.42578125" customWidth="1"/>
    <col min="10" max="10" width="3.28515625" customWidth="1"/>
    <col min="11" max="11" width="12.28515625" customWidth="1"/>
    <col min="12" max="12" width="6.42578125" customWidth="1"/>
    <col min="13" max="13" width="11.42578125" customWidth="1"/>
    <col min="15" max="15" width="7.140625" customWidth="1"/>
    <col min="16" max="16" width="7.5703125" customWidth="1"/>
    <col min="17" max="17" width="2.7109375" customWidth="1"/>
    <col min="18" max="18" width="3.5703125" customWidth="1"/>
    <col min="19" max="19" width="12" customWidth="1"/>
    <col min="20" max="20" width="5.85546875" customWidth="1"/>
    <col min="21" max="21" width="11.5703125" customWidth="1"/>
    <col min="23" max="23" width="7.140625" customWidth="1"/>
    <col min="24" max="24" width="7.7109375" customWidth="1"/>
  </cols>
  <sheetData>
    <row r="2" spans="2:24" ht="16.5" thickBot="1" x14ac:dyDescent="0.3">
      <c r="B2" s="31" t="s">
        <v>66</v>
      </c>
      <c r="C2" s="15"/>
      <c r="D2" s="18"/>
      <c r="E2" s="16"/>
      <c r="F2" s="15" t="s">
        <v>37</v>
      </c>
      <c r="G2" s="19"/>
      <c r="H2" s="19"/>
      <c r="J2" s="31" t="s">
        <v>66</v>
      </c>
      <c r="K2" s="15"/>
      <c r="L2" s="18"/>
      <c r="M2" s="16"/>
      <c r="N2" s="15" t="s">
        <v>37</v>
      </c>
      <c r="O2" s="19"/>
      <c r="P2" s="19"/>
      <c r="R2" s="31" t="s">
        <v>66</v>
      </c>
      <c r="S2" s="15"/>
      <c r="T2" s="18"/>
      <c r="U2" s="16"/>
      <c r="V2" s="15" t="s">
        <v>37</v>
      </c>
      <c r="W2" s="19"/>
      <c r="X2" s="19"/>
    </row>
    <row r="3" spans="2:24" ht="15.75" thickBot="1" x14ac:dyDescent="0.3">
      <c r="B3" s="67" t="s">
        <v>2</v>
      </c>
      <c r="C3" s="68" t="s">
        <v>67</v>
      </c>
      <c r="D3" s="69" t="s">
        <v>1</v>
      </c>
      <c r="E3" s="69" t="s">
        <v>12</v>
      </c>
      <c r="F3" s="70" t="s">
        <v>11</v>
      </c>
      <c r="G3" s="45" t="s">
        <v>30</v>
      </c>
      <c r="H3" s="45" t="s">
        <v>13</v>
      </c>
      <c r="J3" s="67" t="s">
        <v>2</v>
      </c>
      <c r="K3" s="68" t="s">
        <v>67</v>
      </c>
      <c r="L3" s="69" t="s">
        <v>1</v>
      </c>
      <c r="M3" s="69" t="s">
        <v>12</v>
      </c>
      <c r="N3" s="70" t="s">
        <v>11</v>
      </c>
      <c r="O3" s="45" t="s">
        <v>30</v>
      </c>
      <c r="P3" s="45" t="s">
        <v>13</v>
      </c>
      <c r="R3" s="67" t="s">
        <v>2</v>
      </c>
      <c r="S3" s="68" t="s">
        <v>67</v>
      </c>
      <c r="T3" s="69" t="s">
        <v>1</v>
      </c>
      <c r="U3" s="69" t="s">
        <v>12</v>
      </c>
      <c r="V3" s="70" t="s">
        <v>11</v>
      </c>
      <c r="W3" s="45" t="s">
        <v>30</v>
      </c>
      <c r="X3" s="45" t="s">
        <v>13</v>
      </c>
    </row>
    <row r="4" spans="2:24" ht="15.75" thickBot="1" x14ac:dyDescent="0.3">
      <c r="B4" s="67">
        <v>0</v>
      </c>
      <c r="C4" s="71" t="s">
        <v>29</v>
      </c>
      <c r="D4" s="69">
        <v>0</v>
      </c>
      <c r="E4" s="72" t="s">
        <v>18</v>
      </c>
      <c r="F4" s="73">
        <v>0.83333333333333337</v>
      </c>
      <c r="G4" s="82">
        <v>0.83333333333333337</v>
      </c>
      <c r="H4" s="82">
        <v>0.83333333333333337</v>
      </c>
      <c r="J4" s="67">
        <v>0</v>
      </c>
      <c r="K4" s="71" t="s">
        <v>29</v>
      </c>
      <c r="L4" s="69">
        <v>0</v>
      </c>
      <c r="M4" s="72" t="s">
        <v>18</v>
      </c>
      <c r="N4" s="73">
        <v>0.83333333333333337</v>
      </c>
      <c r="O4" s="82">
        <v>0.83333333333333337</v>
      </c>
      <c r="P4" s="82">
        <v>0.83333333333333337</v>
      </c>
      <c r="R4" s="67">
        <v>0</v>
      </c>
      <c r="S4" s="71" t="s">
        <v>29</v>
      </c>
      <c r="T4" s="69">
        <v>0</v>
      </c>
      <c r="U4" s="72" t="s">
        <v>18</v>
      </c>
      <c r="V4" s="73">
        <v>0.83333333333333337</v>
      </c>
      <c r="W4" s="82">
        <v>0.83333333333333337</v>
      </c>
      <c r="X4" s="82">
        <v>0.83333333333333337</v>
      </c>
    </row>
    <row r="5" spans="2:24" ht="15.75" thickBot="1" x14ac:dyDescent="0.3">
      <c r="B5" s="74">
        <v>1</v>
      </c>
      <c r="C5" s="75" t="s">
        <v>14</v>
      </c>
      <c r="D5" s="76">
        <v>125</v>
      </c>
      <c r="E5" s="77" t="s">
        <v>19</v>
      </c>
      <c r="F5" s="78">
        <f t="shared" ref="F5" si="0">$F$4+(D5/15+1/120)/24</f>
        <v>1.1809027777777779</v>
      </c>
      <c r="G5" s="81">
        <f>$F$4+(D5/17.5+1/120)/24</f>
        <v>1.1312996031746032</v>
      </c>
      <c r="H5" s="81">
        <f>$F$4+(D5/20+1/120)/24</f>
        <v>1.0940972222222223</v>
      </c>
      <c r="J5" s="74">
        <v>1</v>
      </c>
      <c r="K5" s="75" t="s">
        <v>14</v>
      </c>
      <c r="L5" s="76">
        <v>125</v>
      </c>
      <c r="M5" s="77" t="s">
        <v>19</v>
      </c>
      <c r="N5" s="78">
        <f t="shared" ref="N5" si="1">$F$4+(L5/15+1/120)/24</f>
        <v>1.1809027777777779</v>
      </c>
      <c r="O5" s="81">
        <f>$F$4+(L5/17.5+1/120)/24</f>
        <v>1.1312996031746032</v>
      </c>
      <c r="P5" s="81">
        <f>$F$4+(L5/20+1/120)/24</f>
        <v>1.0940972222222223</v>
      </c>
      <c r="R5" s="74">
        <v>1</v>
      </c>
      <c r="S5" s="75" t="s">
        <v>14</v>
      </c>
      <c r="T5" s="76">
        <v>125</v>
      </c>
      <c r="U5" s="77" t="s">
        <v>19</v>
      </c>
      <c r="V5" s="78">
        <f t="shared" ref="V5" si="2">$F$4+(T5/15+1/120)/24</f>
        <v>1.1809027777777779</v>
      </c>
      <c r="W5" s="81">
        <f>$F$4+(T5/17.5+1/120)/24</f>
        <v>1.1312996031746032</v>
      </c>
      <c r="X5" s="81">
        <f>$F$4+(T5/20+1/120)/24</f>
        <v>1.0940972222222223</v>
      </c>
    </row>
    <row r="6" spans="2:24" x14ac:dyDescent="0.25">
      <c r="B6" s="61"/>
      <c r="C6" s="55" t="s">
        <v>32</v>
      </c>
      <c r="D6" s="56">
        <v>166</v>
      </c>
      <c r="E6" s="57" t="s">
        <v>33</v>
      </c>
      <c r="F6" s="62">
        <f>$F$4+(D6/15+1/120)/24</f>
        <v>1.2947916666666668</v>
      </c>
      <c r="G6" s="47">
        <f>$F$4+(D6/17.5+1/120)/24</f>
        <v>1.2289186507936507</v>
      </c>
      <c r="H6" s="47">
        <f>$F$4+(D6/20+1/120)/24</f>
        <v>1.179513888888889</v>
      </c>
      <c r="J6" s="61"/>
      <c r="K6" s="55" t="s">
        <v>32</v>
      </c>
      <c r="L6" s="56">
        <v>166</v>
      </c>
      <c r="M6" s="57" t="s">
        <v>33</v>
      </c>
      <c r="N6" s="62">
        <f>$F$4+(L6/15+1/120)/24</f>
        <v>1.2947916666666668</v>
      </c>
      <c r="O6" s="47">
        <f>$F$4+(L6/17.5+1/120)/24</f>
        <v>1.2289186507936507</v>
      </c>
      <c r="P6" s="47">
        <f>$F$4+(L6/20+1/120)/24</f>
        <v>1.179513888888889</v>
      </c>
      <c r="R6" s="61"/>
      <c r="S6" s="55" t="s">
        <v>32</v>
      </c>
      <c r="T6" s="56">
        <v>166</v>
      </c>
      <c r="U6" s="57" t="s">
        <v>33</v>
      </c>
      <c r="V6" s="62">
        <f>$F$4+(T6/15+1/120)/24</f>
        <v>1.2947916666666668</v>
      </c>
      <c r="W6" s="47">
        <f>$F$4+(T6/17.5+1/120)/24</f>
        <v>1.2289186507936507</v>
      </c>
      <c r="X6" s="47">
        <f>$F$4+(T6/20+1/120)/24</f>
        <v>1.179513888888889</v>
      </c>
    </row>
    <row r="7" spans="2:24" ht="15.75" thickBot="1" x14ac:dyDescent="0.3">
      <c r="B7" s="61"/>
      <c r="C7" s="55" t="s">
        <v>34</v>
      </c>
      <c r="D7" s="56">
        <v>191</v>
      </c>
      <c r="E7" s="57" t="s">
        <v>35</v>
      </c>
      <c r="F7" s="62">
        <f>$F$4+(D7/15+1/120)/24</f>
        <v>1.364236111111111</v>
      </c>
      <c r="G7" s="47">
        <f>$F$4+(D7/17.5+1/120)/24</f>
        <v>1.2884424603174605</v>
      </c>
      <c r="H7" s="47">
        <f>$F$4+(D7/20+1/120)/24</f>
        <v>1.2315972222222222</v>
      </c>
      <c r="J7" s="61"/>
      <c r="K7" s="55" t="s">
        <v>34</v>
      </c>
      <c r="L7" s="56">
        <v>191</v>
      </c>
      <c r="M7" s="57" t="s">
        <v>35</v>
      </c>
      <c r="N7" s="62">
        <f>$F$4+(L7/15+1/120)/24</f>
        <v>1.364236111111111</v>
      </c>
      <c r="O7" s="47">
        <f>$F$4+(L7/17.5+1/120)/24</f>
        <v>1.2884424603174605</v>
      </c>
      <c r="P7" s="47">
        <f>$F$4+(L7/20+1/120)/24</f>
        <v>1.2315972222222222</v>
      </c>
      <c r="R7" s="61"/>
      <c r="S7" s="55" t="s">
        <v>34</v>
      </c>
      <c r="T7" s="56">
        <v>191</v>
      </c>
      <c r="U7" s="57" t="s">
        <v>35</v>
      </c>
      <c r="V7" s="62">
        <f>$F$4+(T7/15+1/120)/24</f>
        <v>1.364236111111111</v>
      </c>
      <c r="W7" s="47">
        <f>$F$4+(T7/17.5+1/120)/24</f>
        <v>1.2884424603174605</v>
      </c>
      <c r="X7" s="47">
        <f>$F$4+(T7/20+1/120)/24</f>
        <v>1.2315972222222222</v>
      </c>
    </row>
    <row r="8" spans="2:24" ht="15.75" thickBot="1" x14ac:dyDescent="0.3">
      <c r="B8" s="67">
        <v>2</v>
      </c>
      <c r="C8" s="71" t="s">
        <v>15</v>
      </c>
      <c r="D8" s="69">
        <v>202</v>
      </c>
      <c r="E8" s="72" t="s">
        <v>20</v>
      </c>
      <c r="F8" s="79">
        <f>$F$4+(D8/15+1/120)/24</f>
        <v>1.3947916666666667</v>
      </c>
      <c r="G8" s="81">
        <f>$F$4+(D8/17.5+1/120)/24</f>
        <v>1.3146329365079366</v>
      </c>
      <c r="H8" s="81">
        <f>$F$4+(D8/20+1/120)/24</f>
        <v>1.2545138888888889</v>
      </c>
      <c r="J8" s="67">
        <v>2</v>
      </c>
      <c r="K8" s="71" t="s">
        <v>15</v>
      </c>
      <c r="L8" s="69">
        <v>202</v>
      </c>
      <c r="M8" s="72" t="s">
        <v>20</v>
      </c>
      <c r="N8" s="79">
        <f>$F$4+(L8/15+1/120)/24</f>
        <v>1.3947916666666667</v>
      </c>
      <c r="O8" s="81">
        <f>$F$4+(L8/17.5+1/120)/24</f>
        <v>1.3146329365079366</v>
      </c>
      <c r="P8" s="81">
        <f>$F$4+(L8/20+1/120)/24</f>
        <v>1.2545138888888889</v>
      </c>
      <c r="R8" s="67">
        <v>2</v>
      </c>
      <c r="S8" s="71" t="s">
        <v>15</v>
      </c>
      <c r="T8" s="69">
        <v>202</v>
      </c>
      <c r="U8" s="72" t="s">
        <v>20</v>
      </c>
      <c r="V8" s="79">
        <f>$F$4+(T8/15+1/120)/24</f>
        <v>1.3947916666666667</v>
      </c>
      <c r="W8" s="81">
        <f>$F$4+(T8/17.5+1/120)/24</f>
        <v>1.3146329365079366</v>
      </c>
      <c r="X8" s="81">
        <f>$F$4+(T8/20+1/120)/24</f>
        <v>1.2545138888888889</v>
      </c>
    </row>
    <row r="9" spans="2:24" x14ac:dyDescent="0.25">
      <c r="B9" s="63"/>
      <c r="C9" s="15" t="s">
        <v>38</v>
      </c>
      <c r="D9" s="18">
        <v>224</v>
      </c>
      <c r="E9" s="57" t="s">
        <v>20</v>
      </c>
      <c r="F9" s="62">
        <f>$F$4+(D9/15+1/120)/24</f>
        <v>1.4559027777777778</v>
      </c>
      <c r="G9" s="47">
        <f>$F$4+(D9/17.5+1/120)/24</f>
        <v>1.367013888888889</v>
      </c>
      <c r="H9" s="47">
        <f>$F$4+(D9/20+1/120)/24</f>
        <v>1.3003472222222223</v>
      </c>
      <c r="J9" s="63"/>
      <c r="K9" s="15" t="s">
        <v>38</v>
      </c>
      <c r="L9" s="18">
        <v>224</v>
      </c>
      <c r="M9" s="57" t="s">
        <v>20</v>
      </c>
      <c r="N9" s="62">
        <f>$F$4+(L9/15+1/120)/24</f>
        <v>1.4559027777777778</v>
      </c>
      <c r="O9" s="47">
        <f>$F$4+(L9/17.5+1/120)/24</f>
        <v>1.367013888888889</v>
      </c>
      <c r="P9" s="47">
        <f>$F$4+(L9/20+1/120)/24</f>
        <v>1.3003472222222223</v>
      </c>
      <c r="R9" s="63"/>
      <c r="S9" s="15" t="s">
        <v>38</v>
      </c>
      <c r="T9" s="18">
        <v>224</v>
      </c>
      <c r="U9" s="57" t="s">
        <v>20</v>
      </c>
      <c r="V9" s="62">
        <f>$F$4+(T9/15+1/120)/24</f>
        <v>1.4559027777777778</v>
      </c>
      <c r="W9" s="47">
        <f>$F$4+(T9/17.5+1/120)/24</f>
        <v>1.367013888888889</v>
      </c>
      <c r="X9" s="47">
        <f>$F$4+(T9/20+1/120)/24</f>
        <v>1.3003472222222223</v>
      </c>
    </row>
    <row r="10" spans="2:24" x14ac:dyDescent="0.25">
      <c r="B10" s="63"/>
      <c r="C10" s="55" t="s">
        <v>39</v>
      </c>
      <c r="D10" s="56">
        <v>244</v>
      </c>
      <c r="E10" s="57" t="s">
        <v>41</v>
      </c>
      <c r="F10" s="62">
        <f>$F$4+(D10/15+1/120)/24</f>
        <v>1.5114583333333333</v>
      </c>
      <c r="G10" s="47">
        <f>$F$4+(D10/17.5+1/120)/24</f>
        <v>1.4146329365079366</v>
      </c>
      <c r="H10" s="47">
        <f>$F$4+(D10/20+1/120)/24</f>
        <v>1.3420138888888888</v>
      </c>
      <c r="J10" s="63"/>
      <c r="K10" s="55" t="s">
        <v>39</v>
      </c>
      <c r="L10" s="56">
        <v>244</v>
      </c>
      <c r="M10" s="57" t="s">
        <v>41</v>
      </c>
      <c r="N10" s="62">
        <f>$F$4+(L10/15+1/120)/24</f>
        <v>1.5114583333333333</v>
      </c>
      <c r="O10" s="47">
        <f>$F$4+(L10/17.5+1/120)/24</f>
        <v>1.4146329365079366</v>
      </c>
      <c r="P10" s="47">
        <f>$F$4+(L10/20+1/120)/24</f>
        <v>1.3420138888888888</v>
      </c>
      <c r="R10" s="63"/>
      <c r="S10" s="55" t="s">
        <v>39</v>
      </c>
      <c r="T10" s="56">
        <v>244</v>
      </c>
      <c r="U10" s="57" t="s">
        <v>41</v>
      </c>
      <c r="V10" s="62">
        <f>$F$4+(T10/15+1/120)/24</f>
        <v>1.5114583333333333</v>
      </c>
      <c r="W10" s="47">
        <f>$F$4+(T10/17.5+1/120)/24</f>
        <v>1.4146329365079366</v>
      </c>
      <c r="X10" s="47">
        <f>$F$4+(T10/20+1/120)/24</f>
        <v>1.3420138888888888</v>
      </c>
    </row>
    <row r="11" spans="2:24" x14ac:dyDescent="0.25">
      <c r="B11" s="63"/>
      <c r="C11" s="55" t="s">
        <v>43</v>
      </c>
      <c r="D11" s="56">
        <v>272</v>
      </c>
      <c r="E11" s="57" t="s">
        <v>42</v>
      </c>
      <c r="F11" s="62">
        <f>$F$4+(D11/15+1/120)/24</f>
        <v>1.5892361111111111</v>
      </c>
      <c r="G11" s="47">
        <f>$F$4+(D11/17.5+1/120)/24</f>
        <v>1.4812996031746031</v>
      </c>
      <c r="H11" s="47">
        <f>$F$4+(D11/20+1/120)/24</f>
        <v>1.4003472222222222</v>
      </c>
      <c r="J11" s="63"/>
      <c r="K11" s="55" t="s">
        <v>43</v>
      </c>
      <c r="L11" s="56">
        <v>272</v>
      </c>
      <c r="M11" s="57" t="s">
        <v>42</v>
      </c>
      <c r="N11" s="62">
        <f>$F$4+(L11/15+1/120)/24</f>
        <v>1.5892361111111111</v>
      </c>
      <c r="O11" s="47">
        <f>$F$4+(L11/17.5+1/120)/24</f>
        <v>1.4812996031746031</v>
      </c>
      <c r="P11" s="47">
        <f>$F$4+(L11/20+1/120)/24</f>
        <v>1.4003472222222222</v>
      </c>
      <c r="R11" s="63"/>
      <c r="S11" s="55" t="s">
        <v>43</v>
      </c>
      <c r="T11" s="56">
        <v>272</v>
      </c>
      <c r="U11" s="57" t="s">
        <v>42</v>
      </c>
      <c r="V11" s="62">
        <f>$F$4+(T11/15+1/120)/24</f>
        <v>1.5892361111111111</v>
      </c>
      <c r="W11" s="47">
        <f>$F$4+(T11/17.5+1/120)/24</f>
        <v>1.4812996031746031</v>
      </c>
      <c r="X11" s="47">
        <f>$F$4+(T11/20+1/120)/24</f>
        <v>1.4003472222222222</v>
      </c>
    </row>
    <row r="12" spans="2:24" x14ac:dyDescent="0.25">
      <c r="B12" s="63"/>
      <c r="C12" s="55" t="s">
        <v>44</v>
      </c>
      <c r="D12" s="56">
        <v>286</v>
      </c>
      <c r="E12" s="57" t="s">
        <v>41</v>
      </c>
      <c r="F12" s="62">
        <f>$F$4+(D12/15+1/120)/24</f>
        <v>1.628125</v>
      </c>
      <c r="G12" s="47">
        <f>$F$4+(D12/17.5+1/120)/24</f>
        <v>1.5146329365079365</v>
      </c>
      <c r="H12" s="47">
        <f>$F$4+(D12/20+1/120)/24</f>
        <v>1.429513888888889</v>
      </c>
      <c r="J12" s="63"/>
      <c r="K12" s="55" t="s">
        <v>44</v>
      </c>
      <c r="L12" s="56">
        <v>286</v>
      </c>
      <c r="M12" s="57" t="s">
        <v>41</v>
      </c>
      <c r="N12" s="62">
        <f>$F$4+(L12/15+1/120)/24</f>
        <v>1.628125</v>
      </c>
      <c r="O12" s="47">
        <f>$F$4+(L12/17.5+1/120)/24</f>
        <v>1.5146329365079365</v>
      </c>
      <c r="P12" s="47">
        <f>$F$4+(L12/20+1/120)/24</f>
        <v>1.429513888888889</v>
      </c>
      <c r="R12" s="63"/>
      <c r="S12" s="55" t="s">
        <v>44</v>
      </c>
      <c r="T12" s="56">
        <v>286</v>
      </c>
      <c r="U12" s="57" t="s">
        <v>41</v>
      </c>
      <c r="V12" s="62">
        <f>$F$4+(T12/15+1/120)/24</f>
        <v>1.628125</v>
      </c>
      <c r="W12" s="47">
        <f>$F$4+(T12/17.5+1/120)/24</f>
        <v>1.5146329365079365</v>
      </c>
      <c r="X12" s="47">
        <f>$F$4+(T12/20+1/120)/24</f>
        <v>1.429513888888889</v>
      </c>
    </row>
    <row r="13" spans="2:24" x14ac:dyDescent="0.25">
      <c r="B13" s="63"/>
      <c r="C13" s="55" t="s">
        <v>44</v>
      </c>
      <c r="D13" s="56">
        <v>287</v>
      </c>
      <c r="E13" s="57" t="s">
        <v>19</v>
      </c>
      <c r="F13" s="62">
        <f>$F$4+(D13/15+1/120)/24</f>
        <v>1.6309027777777778</v>
      </c>
      <c r="G13" s="47">
        <f>$F$4+(D13/17.5+1/120)/24</f>
        <v>1.5170138888888889</v>
      </c>
      <c r="H13" s="47">
        <f>$F$4+(D13/20+1/120)/24</f>
        <v>1.4315972222222222</v>
      </c>
      <c r="J13" s="63"/>
      <c r="K13" s="55" t="s">
        <v>44</v>
      </c>
      <c r="L13" s="56">
        <v>287</v>
      </c>
      <c r="M13" s="57" t="s">
        <v>19</v>
      </c>
      <c r="N13" s="62">
        <f>$F$4+(L13/15+1/120)/24</f>
        <v>1.6309027777777778</v>
      </c>
      <c r="O13" s="47">
        <f>$F$4+(L13/17.5+1/120)/24</f>
        <v>1.5170138888888889</v>
      </c>
      <c r="P13" s="47">
        <f>$F$4+(L13/20+1/120)/24</f>
        <v>1.4315972222222222</v>
      </c>
      <c r="R13" s="63"/>
      <c r="S13" s="55" t="s">
        <v>44</v>
      </c>
      <c r="T13" s="56">
        <v>287</v>
      </c>
      <c r="U13" s="57" t="s">
        <v>19</v>
      </c>
      <c r="V13" s="62">
        <f>$F$4+(T13/15+1/120)/24</f>
        <v>1.6309027777777778</v>
      </c>
      <c r="W13" s="47">
        <f>$F$4+(T13/17.5+1/120)/24</f>
        <v>1.5170138888888889</v>
      </c>
      <c r="X13" s="47">
        <f>$F$4+(T13/20+1/120)/24</f>
        <v>1.4315972222222222</v>
      </c>
    </row>
    <row r="14" spans="2:24" x14ac:dyDescent="0.25">
      <c r="B14" s="63"/>
      <c r="C14" s="55" t="s">
        <v>45</v>
      </c>
      <c r="D14" s="56">
        <v>306</v>
      </c>
      <c r="E14" s="57" t="s">
        <v>20</v>
      </c>
      <c r="F14" s="62">
        <f>$F$4+(D14/15+1/120)/24</f>
        <v>1.6836805555555556</v>
      </c>
      <c r="G14" s="47">
        <f>$F$4+(D14/17.5+1/120)/24</f>
        <v>1.5622519841269842</v>
      </c>
      <c r="H14" s="47">
        <f>$F$4+(D14/20+1/120)/24</f>
        <v>1.4711805555555557</v>
      </c>
      <c r="J14" s="63"/>
      <c r="K14" s="55" t="s">
        <v>45</v>
      </c>
      <c r="L14" s="56">
        <v>306</v>
      </c>
      <c r="M14" s="57" t="s">
        <v>20</v>
      </c>
      <c r="N14" s="62">
        <f>$F$4+(L14/15+1/120)/24</f>
        <v>1.6836805555555556</v>
      </c>
      <c r="O14" s="47">
        <f>$F$4+(L14/17.5+1/120)/24</f>
        <v>1.5622519841269842</v>
      </c>
      <c r="P14" s="47">
        <f>$F$4+(L14/20+1/120)/24</f>
        <v>1.4711805555555557</v>
      </c>
      <c r="R14" s="63"/>
      <c r="S14" s="55" t="s">
        <v>45</v>
      </c>
      <c r="T14" s="56">
        <v>306</v>
      </c>
      <c r="U14" s="57" t="s">
        <v>20</v>
      </c>
      <c r="V14" s="62">
        <f>$F$4+(T14/15+1/120)/24</f>
        <v>1.6836805555555556</v>
      </c>
      <c r="W14" s="47">
        <f>$F$4+(T14/17.5+1/120)/24</f>
        <v>1.5622519841269842</v>
      </c>
      <c r="X14" s="47">
        <f>$F$4+(T14/20+1/120)/24</f>
        <v>1.4711805555555557</v>
      </c>
    </row>
    <row r="15" spans="2:24" ht="15.75" thickBot="1" x14ac:dyDescent="0.3">
      <c r="B15" s="63"/>
      <c r="C15" s="55" t="s">
        <v>16</v>
      </c>
      <c r="D15" s="56">
        <v>322</v>
      </c>
      <c r="E15" s="57" t="s">
        <v>46</v>
      </c>
      <c r="F15" s="62">
        <f>$F$4+(D15/15+1/120)/24</f>
        <v>1.7281249999999999</v>
      </c>
      <c r="G15" s="47">
        <f>$F$4+(D15/17.5+1/120)/24</f>
        <v>1.6003472222222221</v>
      </c>
      <c r="H15" s="47">
        <f>$F$4+(D15/20+1/120)/24</f>
        <v>1.5045138888888889</v>
      </c>
      <c r="J15" s="63"/>
      <c r="K15" s="55" t="s">
        <v>16</v>
      </c>
      <c r="L15" s="56">
        <v>322</v>
      </c>
      <c r="M15" s="57" t="s">
        <v>46</v>
      </c>
      <c r="N15" s="62">
        <f>$F$4+(L15/15+1/120)/24</f>
        <v>1.7281249999999999</v>
      </c>
      <c r="O15" s="47">
        <f>$F$4+(L15/17.5+1/120)/24</f>
        <v>1.6003472222222221</v>
      </c>
      <c r="P15" s="47">
        <f>$F$4+(L15/20+1/120)/24</f>
        <v>1.5045138888888889</v>
      </c>
      <c r="R15" s="63"/>
      <c r="S15" s="55" t="s">
        <v>16</v>
      </c>
      <c r="T15" s="56">
        <v>322</v>
      </c>
      <c r="U15" s="57" t="s">
        <v>46</v>
      </c>
      <c r="V15" s="62">
        <f>$F$4+(T15/15+1/120)/24</f>
        <v>1.7281249999999999</v>
      </c>
      <c r="W15" s="47">
        <f>$F$4+(T15/17.5+1/120)/24</f>
        <v>1.6003472222222221</v>
      </c>
      <c r="X15" s="47">
        <f>$F$4+(T15/20+1/120)/24</f>
        <v>1.5045138888888889</v>
      </c>
    </row>
    <row r="16" spans="2:24" ht="30.75" thickBot="1" x14ac:dyDescent="0.3">
      <c r="B16" s="74">
        <v>3</v>
      </c>
      <c r="C16" s="75" t="s">
        <v>16</v>
      </c>
      <c r="D16" s="76">
        <v>335</v>
      </c>
      <c r="E16" s="80" t="s">
        <v>21</v>
      </c>
      <c r="F16" s="78">
        <f>$F$4+(D16/15+1/120)/24</f>
        <v>1.7642361111111111</v>
      </c>
      <c r="G16" s="81">
        <f>$F$4+(D16/17.5+1/120)/24</f>
        <v>1.6312996031746032</v>
      </c>
      <c r="H16" s="81">
        <f>$F$4+(D16/20+1/120)/24</f>
        <v>1.5315972222222223</v>
      </c>
      <c r="J16" s="74">
        <v>3</v>
      </c>
      <c r="K16" s="75" t="s">
        <v>16</v>
      </c>
      <c r="L16" s="76">
        <v>335</v>
      </c>
      <c r="M16" s="80" t="s">
        <v>21</v>
      </c>
      <c r="N16" s="78">
        <f>$F$4+(L16/15+1/120)/24</f>
        <v>1.7642361111111111</v>
      </c>
      <c r="O16" s="81">
        <f>$F$4+(L16/17.5+1/120)/24</f>
        <v>1.6312996031746032</v>
      </c>
      <c r="P16" s="81">
        <f>$F$4+(L16/20+1/120)/24</f>
        <v>1.5315972222222223</v>
      </c>
      <c r="R16" s="74">
        <v>3</v>
      </c>
      <c r="S16" s="75" t="s">
        <v>16</v>
      </c>
      <c r="T16" s="76">
        <v>335</v>
      </c>
      <c r="U16" s="80" t="s">
        <v>21</v>
      </c>
      <c r="V16" s="78">
        <f>$F$4+(T16/15+1/120)/24</f>
        <v>1.7642361111111111</v>
      </c>
      <c r="W16" s="81">
        <f>$F$4+(T16/17.5+1/120)/24</f>
        <v>1.6312996031746032</v>
      </c>
      <c r="X16" s="81">
        <f>$F$4+(T16/20+1/120)/24</f>
        <v>1.5315972222222223</v>
      </c>
    </row>
    <row r="17" spans="2:24" x14ac:dyDescent="0.25">
      <c r="B17" s="63"/>
      <c r="C17" s="55" t="s">
        <v>16</v>
      </c>
      <c r="D17" s="56">
        <v>342</v>
      </c>
      <c r="E17" s="57" t="s">
        <v>47</v>
      </c>
      <c r="F17" s="62">
        <f>$F$4+(D17/15+1/120)/24</f>
        <v>1.7836805555555557</v>
      </c>
      <c r="G17" s="47">
        <f>$F$4+(D17/17.5+1/120)/24</f>
        <v>1.64796626984127</v>
      </c>
      <c r="H17" s="47">
        <f>$F$4+(D17/20+1/120)/24</f>
        <v>1.5461805555555557</v>
      </c>
      <c r="J17" s="63"/>
      <c r="K17" s="55" t="s">
        <v>16</v>
      </c>
      <c r="L17" s="56">
        <v>342</v>
      </c>
      <c r="M17" s="57" t="s">
        <v>47</v>
      </c>
      <c r="N17" s="62">
        <f>$F$4+(L17/15+1/120)/24</f>
        <v>1.7836805555555557</v>
      </c>
      <c r="O17" s="47">
        <f>$F$4+(L17/17.5+1/120)/24</f>
        <v>1.64796626984127</v>
      </c>
      <c r="P17" s="47">
        <f>$F$4+(L17/20+1/120)/24</f>
        <v>1.5461805555555557</v>
      </c>
      <c r="R17" s="63"/>
      <c r="S17" s="55" t="s">
        <v>16</v>
      </c>
      <c r="T17" s="56">
        <v>342</v>
      </c>
      <c r="U17" s="57" t="s">
        <v>47</v>
      </c>
      <c r="V17" s="62">
        <f>$F$4+(T17/15+1/120)/24</f>
        <v>1.7836805555555557</v>
      </c>
      <c r="W17" s="47">
        <f>$F$4+(T17/17.5+1/120)/24</f>
        <v>1.64796626984127</v>
      </c>
      <c r="X17" s="47">
        <f>$F$4+(T17/20+1/120)/24</f>
        <v>1.5461805555555557</v>
      </c>
    </row>
    <row r="18" spans="2:24" x14ac:dyDescent="0.25">
      <c r="B18" s="63"/>
      <c r="C18" s="55" t="s">
        <v>16</v>
      </c>
      <c r="D18" s="56">
        <v>345</v>
      </c>
      <c r="E18" s="57" t="s">
        <v>40</v>
      </c>
      <c r="F18" s="62">
        <f t="shared" ref="F18:F27" si="3">$F$4+(D18/15+1/120)/24</f>
        <v>1.792013888888889</v>
      </c>
      <c r="G18" s="47">
        <f t="shared" ref="G18:G27" si="4">$F$4+(D18/17.5+1/120)/24</f>
        <v>1.6551091269841272</v>
      </c>
      <c r="H18" s="47">
        <f t="shared" ref="H18:H27" si="5">$F$4+(D18/20+1/120)/24</f>
        <v>1.5524305555555555</v>
      </c>
      <c r="J18" s="63"/>
      <c r="K18" s="55" t="s">
        <v>16</v>
      </c>
      <c r="L18" s="56">
        <v>345</v>
      </c>
      <c r="M18" s="57" t="s">
        <v>40</v>
      </c>
      <c r="N18" s="62">
        <f t="shared" ref="N18:N27" si="6">$F$4+(L18/15+1/120)/24</f>
        <v>1.792013888888889</v>
      </c>
      <c r="O18" s="47">
        <f t="shared" ref="O18:O27" si="7">$F$4+(L18/17.5+1/120)/24</f>
        <v>1.6551091269841272</v>
      </c>
      <c r="P18" s="47">
        <f t="shared" ref="P18:P27" si="8">$F$4+(L18/20+1/120)/24</f>
        <v>1.5524305555555555</v>
      </c>
      <c r="R18" s="63"/>
      <c r="S18" s="55" t="s">
        <v>16</v>
      </c>
      <c r="T18" s="56">
        <v>345</v>
      </c>
      <c r="U18" s="57" t="s">
        <v>40</v>
      </c>
      <c r="V18" s="62">
        <f t="shared" ref="V18:V27" si="9">$F$4+(T18/15+1/120)/24</f>
        <v>1.792013888888889</v>
      </c>
      <c r="W18" s="47">
        <f t="shared" ref="W18:W27" si="10">$F$4+(T18/17.5+1/120)/24</f>
        <v>1.6551091269841272</v>
      </c>
      <c r="X18" s="47">
        <f t="shared" ref="X18:X27" si="11">$F$4+(T18/20+1/120)/24</f>
        <v>1.5524305555555555</v>
      </c>
    </row>
    <row r="19" spans="2:24" x14ac:dyDescent="0.25">
      <c r="B19" s="63"/>
      <c r="C19" s="55" t="s">
        <v>16</v>
      </c>
      <c r="D19" s="56">
        <v>352</v>
      </c>
      <c r="E19" s="57" t="s">
        <v>20</v>
      </c>
      <c r="F19" s="62">
        <f t="shared" si="3"/>
        <v>1.8114583333333334</v>
      </c>
      <c r="G19" s="47">
        <f t="shared" si="4"/>
        <v>1.6717757936507938</v>
      </c>
      <c r="H19" s="47">
        <f t="shared" si="5"/>
        <v>1.5670138888888889</v>
      </c>
      <c r="J19" s="63"/>
      <c r="K19" s="55" t="s">
        <v>16</v>
      </c>
      <c r="L19" s="56">
        <v>352</v>
      </c>
      <c r="M19" s="57" t="s">
        <v>20</v>
      </c>
      <c r="N19" s="62">
        <f t="shared" si="6"/>
        <v>1.8114583333333334</v>
      </c>
      <c r="O19" s="47">
        <f t="shared" si="7"/>
        <v>1.6717757936507938</v>
      </c>
      <c r="P19" s="47">
        <f t="shared" si="8"/>
        <v>1.5670138888888889</v>
      </c>
      <c r="R19" s="63"/>
      <c r="S19" s="55" t="s">
        <v>16</v>
      </c>
      <c r="T19" s="56">
        <v>352</v>
      </c>
      <c r="U19" s="57" t="s">
        <v>20</v>
      </c>
      <c r="V19" s="62">
        <f t="shared" si="9"/>
        <v>1.8114583333333334</v>
      </c>
      <c r="W19" s="47">
        <f t="shared" si="10"/>
        <v>1.6717757936507938</v>
      </c>
      <c r="X19" s="47">
        <f t="shared" si="11"/>
        <v>1.5670138888888889</v>
      </c>
    </row>
    <row r="20" spans="2:24" x14ac:dyDescent="0.25">
      <c r="B20" s="63"/>
      <c r="C20" s="55" t="s">
        <v>16</v>
      </c>
      <c r="D20" s="56">
        <v>355</v>
      </c>
      <c r="E20" s="57" t="s">
        <v>20</v>
      </c>
      <c r="F20" s="62">
        <f t="shared" si="3"/>
        <v>1.8197916666666667</v>
      </c>
      <c r="G20" s="47">
        <f t="shared" si="4"/>
        <v>1.6789186507936509</v>
      </c>
      <c r="H20" s="47">
        <f t="shared" si="5"/>
        <v>1.573263888888889</v>
      </c>
      <c r="J20" s="63"/>
      <c r="K20" s="55" t="s">
        <v>16</v>
      </c>
      <c r="L20" s="56">
        <v>355</v>
      </c>
      <c r="M20" s="57" t="s">
        <v>20</v>
      </c>
      <c r="N20" s="62">
        <f t="shared" si="6"/>
        <v>1.8197916666666667</v>
      </c>
      <c r="O20" s="47">
        <f t="shared" si="7"/>
        <v>1.6789186507936509</v>
      </c>
      <c r="P20" s="47">
        <f t="shared" si="8"/>
        <v>1.573263888888889</v>
      </c>
      <c r="R20" s="63"/>
      <c r="S20" s="55" t="s">
        <v>16</v>
      </c>
      <c r="T20" s="56">
        <v>355</v>
      </c>
      <c r="U20" s="57" t="s">
        <v>20</v>
      </c>
      <c r="V20" s="62">
        <f t="shared" si="9"/>
        <v>1.8197916666666667</v>
      </c>
      <c r="W20" s="47">
        <f t="shared" si="10"/>
        <v>1.6789186507936509</v>
      </c>
      <c r="X20" s="47">
        <f t="shared" si="11"/>
        <v>1.573263888888889</v>
      </c>
    </row>
    <row r="21" spans="2:24" x14ac:dyDescent="0.25">
      <c r="B21" s="63"/>
      <c r="C21" s="55" t="s">
        <v>48</v>
      </c>
      <c r="D21" s="56">
        <v>362</v>
      </c>
      <c r="E21" s="57" t="s">
        <v>20</v>
      </c>
      <c r="F21" s="62">
        <f t="shared" si="3"/>
        <v>1.8392361111111111</v>
      </c>
      <c r="G21" s="47">
        <f t="shared" si="4"/>
        <v>1.6955853174603175</v>
      </c>
      <c r="H21" s="47">
        <f t="shared" si="5"/>
        <v>1.5878472222222224</v>
      </c>
      <c r="J21" s="63"/>
      <c r="K21" s="55" t="s">
        <v>48</v>
      </c>
      <c r="L21" s="56">
        <v>362</v>
      </c>
      <c r="M21" s="57" t="s">
        <v>20</v>
      </c>
      <c r="N21" s="62">
        <f t="shared" si="6"/>
        <v>1.8392361111111111</v>
      </c>
      <c r="O21" s="47">
        <f t="shared" si="7"/>
        <v>1.6955853174603175</v>
      </c>
      <c r="P21" s="47">
        <f t="shared" si="8"/>
        <v>1.5878472222222224</v>
      </c>
      <c r="R21" s="63"/>
      <c r="S21" s="55" t="s">
        <v>48</v>
      </c>
      <c r="T21" s="56">
        <v>362</v>
      </c>
      <c r="U21" s="57" t="s">
        <v>20</v>
      </c>
      <c r="V21" s="62">
        <f t="shared" si="9"/>
        <v>1.8392361111111111</v>
      </c>
      <c r="W21" s="47">
        <f t="shared" si="10"/>
        <v>1.6955853174603175</v>
      </c>
      <c r="X21" s="47">
        <f t="shared" si="11"/>
        <v>1.5878472222222224</v>
      </c>
    </row>
    <row r="22" spans="2:24" x14ac:dyDescent="0.25">
      <c r="B22" s="63"/>
      <c r="C22" s="55" t="s">
        <v>49</v>
      </c>
      <c r="D22" s="56">
        <v>380</v>
      </c>
      <c r="E22" s="57" t="s">
        <v>20</v>
      </c>
      <c r="F22" s="62">
        <f t="shared" si="3"/>
        <v>1.8892361111111109</v>
      </c>
      <c r="G22" s="47">
        <f t="shared" si="4"/>
        <v>1.7384424603174604</v>
      </c>
      <c r="H22" s="47">
        <f t="shared" si="5"/>
        <v>1.6253472222222223</v>
      </c>
      <c r="J22" s="63"/>
      <c r="K22" s="55" t="s">
        <v>49</v>
      </c>
      <c r="L22" s="56">
        <v>380</v>
      </c>
      <c r="M22" s="57" t="s">
        <v>20</v>
      </c>
      <c r="N22" s="62">
        <f t="shared" si="6"/>
        <v>1.8892361111111109</v>
      </c>
      <c r="O22" s="47">
        <f t="shared" si="7"/>
        <v>1.7384424603174604</v>
      </c>
      <c r="P22" s="47">
        <f t="shared" si="8"/>
        <v>1.6253472222222223</v>
      </c>
      <c r="R22" s="63"/>
      <c r="S22" s="55" t="s">
        <v>49</v>
      </c>
      <c r="T22" s="56">
        <v>380</v>
      </c>
      <c r="U22" s="57" t="s">
        <v>20</v>
      </c>
      <c r="V22" s="62">
        <f t="shared" si="9"/>
        <v>1.8892361111111109</v>
      </c>
      <c r="W22" s="47">
        <f t="shared" si="10"/>
        <v>1.7384424603174604</v>
      </c>
      <c r="X22" s="47">
        <f t="shared" si="11"/>
        <v>1.6253472222222223</v>
      </c>
    </row>
    <row r="23" spans="2:24" x14ac:dyDescent="0.25">
      <c r="B23" s="63"/>
      <c r="C23" s="55" t="s">
        <v>50</v>
      </c>
      <c r="D23" s="56">
        <v>397</v>
      </c>
      <c r="E23" s="57" t="s">
        <v>20</v>
      </c>
      <c r="F23" s="62">
        <f t="shared" si="3"/>
        <v>1.9364583333333334</v>
      </c>
      <c r="G23" s="47">
        <f t="shared" si="4"/>
        <v>1.778918650793651</v>
      </c>
      <c r="H23" s="47">
        <f t="shared" si="5"/>
        <v>1.6607638888888889</v>
      </c>
      <c r="J23" s="63"/>
      <c r="K23" s="55" t="s">
        <v>50</v>
      </c>
      <c r="L23" s="56">
        <v>397</v>
      </c>
      <c r="M23" s="57" t="s">
        <v>20</v>
      </c>
      <c r="N23" s="62">
        <f t="shared" si="6"/>
        <v>1.9364583333333334</v>
      </c>
      <c r="O23" s="47">
        <f t="shared" si="7"/>
        <v>1.778918650793651</v>
      </c>
      <c r="P23" s="47">
        <f t="shared" si="8"/>
        <v>1.6607638888888889</v>
      </c>
      <c r="R23" s="63"/>
      <c r="S23" s="55" t="s">
        <v>50</v>
      </c>
      <c r="T23" s="56">
        <v>397</v>
      </c>
      <c r="U23" s="57" t="s">
        <v>20</v>
      </c>
      <c r="V23" s="62">
        <f t="shared" si="9"/>
        <v>1.9364583333333334</v>
      </c>
      <c r="W23" s="47">
        <f t="shared" si="10"/>
        <v>1.778918650793651</v>
      </c>
      <c r="X23" s="47">
        <f t="shared" si="11"/>
        <v>1.6607638888888889</v>
      </c>
    </row>
    <row r="24" spans="2:24" x14ac:dyDescent="0.25">
      <c r="B24" s="63"/>
      <c r="C24" s="55" t="s">
        <v>50</v>
      </c>
      <c r="D24" s="56">
        <v>398</v>
      </c>
      <c r="E24" s="57" t="s">
        <v>51</v>
      </c>
      <c r="F24" s="62">
        <f t="shared" si="3"/>
        <v>1.9392361111111112</v>
      </c>
      <c r="G24" s="47">
        <f t="shared" si="4"/>
        <v>1.7812996031746033</v>
      </c>
      <c r="H24" s="47">
        <f t="shared" si="5"/>
        <v>1.6628472222222221</v>
      </c>
      <c r="J24" s="63"/>
      <c r="K24" s="55" t="s">
        <v>50</v>
      </c>
      <c r="L24" s="56">
        <v>398</v>
      </c>
      <c r="M24" s="57" t="s">
        <v>51</v>
      </c>
      <c r="N24" s="62">
        <f t="shared" si="6"/>
        <v>1.9392361111111112</v>
      </c>
      <c r="O24" s="47">
        <f t="shared" si="7"/>
        <v>1.7812996031746033</v>
      </c>
      <c r="P24" s="47">
        <f t="shared" si="8"/>
        <v>1.6628472222222221</v>
      </c>
      <c r="R24" s="63"/>
      <c r="S24" s="55" t="s">
        <v>50</v>
      </c>
      <c r="T24" s="56">
        <v>398</v>
      </c>
      <c r="U24" s="57" t="s">
        <v>51</v>
      </c>
      <c r="V24" s="62">
        <f t="shared" si="9"/>
        <v>1.9392361111111112</v>
      </c>
      <c r="W24" s="47">
        <f t="shared" si="10"/>
        <v>1.7812996031746033</v>
      </c>
      <c r="X24" s="47">
        <f t="shared" si="11"/>
        <v>1.6628472222222221</v>
      </c>
    </row>
    <row r="25" spans="2:24" x14ac:dyDescent="0.25">
      <c r="B25" s="63"/>
      <c r="C25" s="55" t="s">
        <v>50</v>
      </c>
      <c r="D25" s="56">
        <v>400</v>
      </c>
      <c r="E25" s="57" t="s">
        <v>19</v>
      </c>
      <c r="F25" s="62">
        <f t="shared" si="3"/>
        <v>1.9447916666666667</v>
      </c>
      <c r="G25" s="47">
        <f t="shared" si="4"/>
        <v>1.7860615079365081</v>
      </c>
      <c r="H25" s="47">
        <f t="shared" si="5"/>
        <v>1.667013888888889</v>
      </c>
      <c r="J25" s="63"/>
      <c r="K25" s="55" t="s">
        <v>50</v>
      </c>
      <c r="L25" s="56">
        <v>400</v>
      </c>
      <c r="M25" s="57" t="s">
        <v>19</v>
      </c>
      <c r="N25" s="62">
        <f t="shared" si="6"/>
        <v>1.9447916666666667</v>
      </c>
      <c r="O25" s="47">
        <f t="shared" si="7"/>
        <v>1.7860615079365081</v>
      </c>
      <c r="P25" s="47">
        <f t="shared" si="8"/>
        <v>1.667013888888889</v>
      </c>
      <c r="R25" s="63"/>
      <c r="S25" s="55" t="s">
        <v>50</v>
      </c>
      <c r="T25" s="56">
        <v>400</v>
      </c>
      <c r="U25" s="57" t="s">
        <v>19</v>
      </c>
      <c r="V25" s="62">
        <f t="shared" si="9"/>
        <v>1.9447916666666667</v>
      </c>
      <c r="W25" s="47">
        <f t="shared" si="10"/>
        <v>1.7860615079365081</v>
      </c>
      <c r="X25" s="47">
        <f t="shared" si="11"/>
        <v>1.667013888888889</v>
      </c>
    </row>
    <row r="26" spans="2:24" x14ac:dyDescent="0.25">
      <c r="B26" s="63"/>
      <c r="C26" s="55" t="s">
        <v>52</v>
      </c>
      <c r="D26" s="56">
        <v>429</v>
      </c>
      <c r="E26" s="57" t="s">
        <v>20</v>
      </c>
      <c r="F26" s="62">
        <f t="shared" si="3"/>
        <v>2.0253472222222224</v>
      </c>
      <c r="G26" s="47">
        <f t="shared" si="4"/>
        <v>1.8551091269841269</v>
      </c>
      <c r="H26" s="47">
        <f t="shared" si="5"/>
        <v>1.7274305555555556</v>
      </c>
      <c r="J26" s="63"/>
      <c r="K26" s="55" t="s">
        <v>52</v>
      </c>
      <c r="L26" s="56">
        <v>429</v>
      </c>
      <c r="M26" s="57" t="s">
        <v>20</v>
      </c>
      <c r="N26" s="62">
        <f t="shared" si="6"/>
        <v>2.0253472222222224</v>
      </c>
      <c r="O26" s="47">
        <f t="shared" si="7"/>
        <v>1.8551091269841269</v>
      </c>
      <c r="P26" s="47">
        <f t="shared" si="8"/>
        <v>1.7274305555555556</v>
      </c>
      <c r="R26" s="63"/>
      <c r="S26" s="55" t="s">
        <v>52</v>
      </c>
      <c r="T26" s="56">
        <v>429</v>
      </c>
      <c r="U26" s="57" t="s">
        <v>20</v>
      </c>
      <c r="V26" s="62">
        <f t="shared" si="9"/>
        <v>2.0253472222222224</v>
      </c>
      <c r="W26" s="47">
        <f t="shared" si="10"/>
        <v>1.8551091269841269</v>
      </c>
      <c r="X26" s="47">
        <f t="shared" si="11"/>
        <v>1.7274305555555556</v>
      </c>
    </row>
    <row r="27" spans="2:24" ht="15.75" thickBot="1" x14ac:dyDescent="0.3">
      <c r="B27" s="63"/>
      <c r="C27" s="55" t="s">
        <v>53</v>
      </c>
      <c r="D27" s="56">
        <v>445</v>
      </c>
      <c r="E27" s="57" t="s">
        <v>51</v>
      </c>
      <c r="F27" s="62">
        <f t="shared" si="3"/>
        <v>2.0697916666666667</v>
      </c>
      <c r="G27" s="66">
        <f t="shared" si="4"/>
        <v>1.8932043650793648</v>
      </c>
      <c r="H27" s="66">
        <f t="shared" si="5"/>
        <v>1.760763888888889</v>
      </c>
      <c r="J27" s="63"/>
      <c r="K27" s="55" t="s">
        <v>53</v>
      </c>
      <c r="L27" s="56">
        <v>445</v>
      </c>
      <c r="M27" s="57" t="s">
        <v>51</v>
      </c>
      <c r="N27" s="62">
        <f t="shared" si="6"/>
        <v>2.0697916666666667</v>
      </c>
      <c r="O27" s="66">
        <f t="shared" si="7"/>
        <v>1.8932043650793648</v>
      </c>
      <c r="P27" s="66">
        <f t="shared" si="8"/>
        <v>1.760763888888889</v>
      </c>
      <c r="R27" s="63"/>
      <c r="S27" s="55" t="s">
        <v>53</v>
      </c>
      <c r="T27" s="56">
        <v>445</v>
      </c>
      <c r="U27" s="57" t="s">
        <v>51</v>
      </c>
      <c r="V27" s="62">
        <f t="shared" si="9"/>
        <v>2.0697916666666667</v>
      </c>
      <c r="W27" s="66">
        <f t="shared" si="10"/>
        <v>1.8932043650793648</v>
      </c>
      <c r="X27" s="66">
        <f t="shared" si="11"/>
        <v>1.760763888888889</v>
      </c>
    </row>
    <row r="28" spans="2:24" ht="15.75" thickBot="1" x14ac:dyDescent="0.3">
      <c r="B28" s="67">
        <v>4</v>
      </c>
      <c r="C28" s="71" t="s">
        <v>17</v>
      </c>
      <c r="D28" s="69">
        <v>460</v>
      </c>
      <c r="E28" s="72" t="s">
        <v>65</v>
      </c>
      <c r="F28" s="79">
        <f>$F$4+(D28/15+1/120)/24</f>
        <v>2.1114583333333332</v>
      </c>
      <c r="G28" s="81">
        <f>$F$4+(D28/17.5+1/120)/24</f>
        <v>1.9289186507936509</v>
      </c>
      <c r="H28" s="81">
        <f>$F$4+(D28/20+1/120)/24</f>
        <v>1.792013888888889</v>
      </c>
      <c r="J28" s="67">
        <v>4</v>
      </c>
      <c r="K28" s="71" t="s">
        <v>17</v>
      </c>
      <c r="L28" s="69">
        <v>460</v>
      </c>
      <c r="M28" s="72" t="s">
        <v>65</v>
      </c>
      <c r="N28" s="79">
        <f>$F$4+(L28/15+1/120)/24</f>
        <v>2.1114583333333332</v>
      </c>
      <c r="O28" s="81">
        <f>$F$4+(L28/17.5+1/120)/24</f>
        <v>1.9289186507936509</v>
      </c>
      <c r="P28" s="81">
        <f>$F$4+(L28/20+1/120)/24</f>
        <v>1.792013888888889</v>
      </c>
      <c r="R28" s="67">
        <v>4</v>
      </c>
      <c r="S28" s="71" t="s">
        <v>17</v>
      </c>
      <c r="T28" s="69">
        <v>460</v>
      </c>
      <c r="U28" s="72" t="s">
        <v>65</v>
      </c>
      <c r="V28" s="79">
        <f>$F$4+(T28/15+1/120)/24</f>
        <v>2.1114583333333332</v>
      </c>
      <c r="W28" s="81">
        <f>$F$4+(T28/17.5+1/120)/24</f>
        <v>1.9289186507936509</v>
      </c>
      <c r="X28" s="81">
        <f>$F$4+(T28/20+1/120)/24</f>
        <v>1.792013888888889</v>
      </c>
    </row>
    <row r="29" spans="2:24" x14ac:dyDescent="0.25">
      <c r="B29" s="63"/>
      <c r="C29" s="55" t="s">
        <v>17</v>
      </c>
      <c r="D29" s="56">
        <v>464</v>
      </c>
      <c r="E29" s="60" t="s">
        <v>54</v>
      </c>
      <c r="F29" s="62">
        <f t="shared" ref="F29:F32" si="12">$F$4+(D29/15+1/120)/24</f>
        <v>2.1225694444444443</v>
      </c>
      <c r="G29" s="47">
        <f t="shared" ref="G29:G32" si="13">$F$4+(D29/17.5+1/120)/24</f>
        <v>1.9384424603174604</v>
      </c>
      <c r="H29" s="47">
        <f t="shared" ref="H29:H32" si="14">$F$4+(D29/20+1/120)/24</f>
        <v>1.8003472222222223</v>
      </c>
      <c r="J29" s="63"/>
      <c r="K29" s="55" t="s">
        <v>17</v>
      </c>
      <c r="L29" s="56">
        <v>464</v>
      </c>
      <c r="M29" s="60" t="s">
        <v>54</v>
      </c>
      <c r="N29" s="62">
        <f t="shared" ref="N29:N32" si="15">$F$4+(L29/15+1/120)/24</f>
        <v>2.1225694444444443</v>
      </c>
      <c r="O29" s="47">
        <f t="shared" ref="O29:O32" si="16">$F$4+(L29/17.5+1/120)/24</f>
        <v>1.9384424603174604</v>
      </c>
      <c r="P29" s="47">
        <f t="shared" ref="P29:P32" si="17">$F$4+(L29/20+1/120)/24</f>
        <v>1.8003472222222223</v>
      </c>
      <c r="R29" s="63"/>
      <c r="S29" s="55" t="s">
        <v>17</v>
      </c>
      <c r="T29" s="56">
        <v>464</v>
      </c>
      <c r="U29" s="60" t="s">
        <v>54</v>
      </c>
      <c r="V29" s="62">
        <f t="shared" ref="V29:V32" si="18">$F$4+(T29/15+1/120)/24</f>
        <v>2.1225694444444443</v>
      </c>
      <c r="W29" s="47">
        <f t="shared" ref="W29:W32" si="19">$F$4+(T29/17.5+1/120)/24</f>
        <v>1.9384424603174604</v>
      </c>
      <c r="X29" s="47">
        <f t="shared" ref="X29:X32" si="20">$F$4+(T29/20+1/120)/24</f>
        <v>1.8003472222222223</v>
      </c>
    </row>
    <row r="30" spans="2:24" x14ac:dyDescent="0.25">
      <c r="B30" s="63"/>
      <c r="C30" s="55" t="s">
        <v>17</v>
      </c>
      <c r="D30" s="56">
        <v>465</v>
      </c>
      <c r="E30" s="57" t="s">
        <v>19</v>
      </c>
      <c r="F30" s="62">
        <f t="shared" si="12"/>
        <v>2.1253472222222221</v>
      </c>
      <c r="G30" s="47">
        <f t="shared" si="13"/>
        <v>1.9408234126984127</v>
      </c>
      <c r="H30" s="47">
        <f t="shared" si="14"/>
        <v>1.8024305555555555</v>
      </c>
      <c r="J30" s="63"/>
      <c r="K30" s="55" t="s">
        <v>17</v>
      </c>
      <c r="L30" s="56">
        <v>465</v>
      </c>
      <c r="M30" s="57" t="s">
        <v>19</v>
      </c>
      <c r="N30" s="62">
        <f t="shared" si="15"/>
        <v>2.1253472222222221</v>
      </c>
      <c r="O30" s="47">
        <f t="shared" si="16"/>
        <v>1.9408234126984127</v>
      </c>
      <c r="P30" s="47">
        <f t="shared" si="17"/>
        <v>1.8024305555555555</v>
      </c>
      <c r="R30" s="63"/>
      <c r="S30" s="55" t="s">
        <v>17</v>
      </c>
      <c r="T30" s="56">
        <v>465</v>
      </c>
      <c r="U30" s="57" t="s">
        <v>19</v>
      </c>
      <c r="V30" s="62">
        <f t="shared" si="18"/>
        <v>2.1253472222222221</v>
      </c>
      <c r="W30" s="47">
        <f t="shared" si="19"/>
        <v>1.9408234126984127</v>
      </c>
      <c r="X30" s="47">
        <f t="shared" si="20"/>
        <v>1.8024305555555555</v>
      </c>
    </row>
    <row r="31" spans="2:24" x14ac:dyDescent="0.25">
      <c r="B31" s="64"/>
      <c r="C31" s="55" t="s">
        <v>55</v>
      </c>
      <c r="D31" s="56">
        <v>498</v>
      </c>
      <c r="E31" s="57" t="s">
        <v>56</v>
      </c>
      <c r="F31" s="62">
        <f t="shared" si="12"/>
        <v>2.2170138888888888</v>
      </c>
      <c r="G31" s="47">
        <f t="shared" si="13"/>
        <v>2.019394841269841</v>
      </c>
      <c r="H31" s="47">
        <f t="shared" si="14"/>
        <v>1.8711805555555556</v>
      </c>
      <c r="J31" s="64"/>
      <c r="K31" s="55" t="s">
        <v>55</v>
      </c>
      <c r="L31" s="56">
        <v>498</v>
      </c>
      <c r="M31" s="57" t="s">
        <v>56</v>
      </c>
      <c r="N31" s="62">
        <f t="shared" si="15"/>
        <v>2.2170138888888888</v>
      </c>
      <c r="O31" s="47">
        <f t="shared" si="16"/>
        <v>2.019394841269841</v>
      </c>
      <c r="P31" s="47">
        <f t="shared" si="17"/>
        <v>1.8711805555555556</v>
      </c>
      <c r="R31" s="64"/>
      <c r="S31" s="55" t="s">
        <v>55</v>
      </c>
      <c r="T31" s="56">
        <v>498</v>
      </c>
      <c r="U31" s="57" t="s">
        <v>56</v>
      </c>
      <c r="V31" s="62">
        <f t="shared" si="18"/>
        <v>2.2170138888888888</v>
      </c>
      <c r="W31" s="47">
        <f t="shared" si="19"/>
        <v>2.019394841269841</v>
      </c>
      <c r="X31" s="47">
        <f t="shared" si="20"/>
        <v>1.8711805555555556</v>
      </c>
    </row>
    <row r="32" spans="2:24" ht="15.75" thickBot="1" x14ac:dyDescent="0.3">
      <c r="B32" s="64"/>
      <c r="C32" s="55" t="s">
        <v>57</v>
      </c>
      <c r="D32" s="56">
        <v>514</v>
      </c>
      <c r="E32" s="57" t="s">
        <v>58</v>
      </c>
      <c r="F32" s="62">
        <f t="shared" si="12"/>
        <v>2.2614583333333331</v>
      </c>
      <c r="G32" s="47">
        <f t="shared" si="13"/>
        <v>2.0574900793650794</v>
      </c>
      <c r="H32" s="47">
        <f t="shared" si="14"/>
        <v>1.9045138888888888</v>
      </c>
      <c r="J32" s="64"/>
      <c r="K32" s="55" t="s">
        <v>57</v>
      </c>
      <c r="L32" s="56">
        <v>514</v>
      </c>
      <c r="M32" s="57" t="s">
        <v>58</v>
      </c>
      <c r="N32" s="62">
        <f t="shared" si="15"/>
        <v>2.2614583333333331</v>
      </c>
      <c r="O32" s="47">
        <f t="shared" si="16"/>
        <v>2.0574900793650794</v>
      </c>
      <c r="P32" s="47">
        <f t="shared" si="17"/>
        <v>1.9045138888888888</v>
      </c>
      <c r="R32" s="64"/>
      <c r="S32" s="55" t="s">
        <v>57</v>
      </c>
      <c r="T32" s="56">
        <v>514</v>
      </c>
      <c r="U32" s="57" t="s">
        <v>58</v>
      </c>
      <c r="V32" s="62">
        <f t="shared" si="18"/>
        <v>2.2614583333333331</v>
      </c>
      <c r="W32" s="47">
        <f t="shared" si="19"/>
        <v>2.0574900793650794</v>
      </c>
      <c r="X32" s="47">
        <f t="shared" si="20"/>
        <v>1.9045138888888888</v>
      </c>
    </row>
    <row r="33" spans="2:24" ht="15.75" thickBot="1" x14ac:dyDescent="0.3">
      <c r="B33" s="67">
        <v>5</v>
      </c>
      <c r="C33" s="71" t="s">
        <v>31</v>
      </c>
      <c r="D33" s="69">
        <v>534</v>
      </c>
      <c r="E33" s="72" t="s">
        <v>20</v>
      </c>
      <c r="F33" s="79">
        <f>$F$4+(D33/15+1/120)/24</f>
        <v>2.3170138888888889</v>
      </c>
      <c r="G33" s="81">
        <f>$F$4+(D33/17.5+1/120)/24</f>
        <v>2.1051091269841269</v>
      </c>
      <c r="H33" s="81">
        <f>$F$4+(D33/20+1/120)/24</f>
        <v>1.9461805555555554</v>
      </c>
      <c r="J33" s="67">
        <v>5</v>
      </c>
      <c r="K33" s="71" t="s">
        <v>31</v>
      </c>
      <c r="L33" s="69">
        <v>534</v>
      </c>
      <c r="M33" s="72" t="s">
        <v>20</v>
      </c>
      <c r="N33" s="79">
        <f>$F$4+(L33/15+1/120)/24</f>
        <v>2.3170138888888889</v>
      </c>
      <c r="O33" s="81">
        <f>$F$4+(L33/17.5+1/120)/24</f>
        <v>2.1051091269841269</v>
      </c>
      <c r="P33" s="81">
        <f>$F$4+(L33/20+1/120)/24</f>
        <v>1.9461805555555554</v>
      </c>
      <c r="R33" s="67">
        <v>5</v>
      </c>
      <c r="S33" s="71" t="s">
        <v>31</v>
      </c>
      <c r="T33" s="69">
        <v>534</v>
      </c>
      <c r="U33" s="72" t="s">
        <v>20</v>
      </c>
      <c r="V33" s="79">
        <f>$F$4+(T33/15+1/120)/24</f>
        <v>2.3170138888888889</v>
      </c>
      <c r="W33" s="81">
        <f>$F$4+(T33/17.5+1/120)/24</f>
        <v>2.1051091269841269</v>
      </c>
      <c r="X33" s="81">
        <f>$F$4+(T33/20+1/120)/24</f>
        <v>1.9461805555555554</v>
      </c>
    </row>
    <row r="34" spans="2:24" x14ac:dyDescent="0.25">
      <c r="B34" s="64"/>
      <c r="C34" s="55" t="s">
        <v>31</v>
      </c>
      <c r="D34" s="56">
        <v>535</v>
      </c>
      <c r="E34" s="60" t="s">
        <v>54</v>
      </c>
      <c r="F34" s="62">
        <f t="shared" ref="F34:F38" si="21">$F$4+(D34/15+1/120)/24</f>
        <v>2.3197916666666667</v>
      </c>
      <c r="G34" s="47">
        <f t="shared" ref="G34:G38" si="22">$F$4+(D34/17.5+1/120)/24</f>
        <v>2.1074900793650793</v>
      </c>
      <c r="H34" s="47">
        <f t="shared" ref="H34:H38" si="23">$F$4+(D34/20+1/120)/24</f>
        <v>1.948263888888889</v>
      </c>
      <c r="J34" s="64"/>
      <c r="K34" s="55" t="s">
        <v>31</v>
      </c>
      <c r="L34" s="56">
        <v>535</v>
      </c>
      <c r="M34" s="60" t="s">
        <v>54</v>
      </c>
      <c r="N34" s="62">
        <f t="shared" ref="N34:N38" si="24">$F$4+(L34/15+1/120)/24</f>
        <v>2.3197916666666667</v>
      </c>
      <c r="O34" s="47">
        <f t="shared" ref="O34:O38" si="25">$F$4+(L34/17.5+1/120)/24</f>
        <v>2.1074900793650793</v>
      </c>
      <c r="P34" s="47">
        <f t="shared" ref="P34:P38" si="26">$F$4+(L34/20+1/120)/24</f>
        <v>1.948263888888889</v>
      </c>
      <c r="R34" s="64"/>
      <c r="S34" s="55" t="s">
        <v>31</v>
      </c>
      <c r="T34" s="56">
        <v>535</v>
      </c>
      <c r="U34" s="60" t="s">
        <v>54</v>
      </c>
      <c r="V34" s="62">
        <f t="shared" ref="V34:V38" si="27">$F$4+(T34/15+1/120)/24</f>
        <v>2.3197916666666667</v>
      </c>
      <c r="W34" s="47">
        <f t="shared" ref="W34:W38" si="28">$F$4+(T34/17.5+1/120)/24</f>
        <v>2.1074900793650793</v>
      </c>
      <c r="X34" s="47">
        <f t="shared" ref="X34:X38" si="29">$F$4+(T34/20+1/120)/24</f>
        <v>1.948263888888889</v>
      </c>
    </row>
    <row r="35" spans="2:24" x14ac:dyDescent="0.25">
      <c r="B35" s="64"/>
      <c r="C35" s="55" t="s">
        <v>59</v>
      </c>
      <c r="D35" s="56">
        <v>568</v>
      </c>
      <c r="E35" s="57" t="s">
        <v>60</v>
      </c>
      <c r="F35" s="62">
        <f t="shared" si="21"/>
        <v>2.4114583333333335</v>
      </c>
      <c r="G35" s="47">
        <f t="shared" si="22"/>
        <v>2.186061507936508</v>
      </c>
      <c r="H35" s="47">
        <f t="shared" si="23"/>
        <v>2.0170138888888887</v>
      </c>
      <c r="J35" s="64"/>
      <c r="K35" s="55" t="s">
        <v>59</v>
      </c>
      <c r="L35" s="56">
        <v>568</v>
      </c>
      <c r="M35" s="57" t="s">
        <v>60</v>
      </c>
      <c r="N35" s="62">
        <f t="shared" si="24"/>
        <v>2.4114583333333335</v>
      </c>
      <c r="O35" s="47">
        <f t="shared" si="25"/>
        <v>2.186061507936508</v>
      </c>
      <c r="P35" s="47">
        <f t="shared" si="26"/>
        <v>2.0170138888888887</v>
      </c>
      <c r="R35" s="64"/>
      <c r="S35" s="55" t="s">
        <v>59</v>
      </c>
      <c r="T35" s="56">
        <v>568</v>
      </c>
      <c r="U35" s="57" t="s">
        <v>60</v>
      </c>
      <c r="V35" s="62">
        <f t="shared" si="27"/>
        <v>2.4114583333333335</v>
      </c>
      <c r="W35" s="47">
        <f t="shared" si="28"/>
        <v>2.186061507936508</v>
      </c>
      <c r="X35" s="47">
        <f t="shared" si="29"/>
        <v>2.0170138888888887</v>
      </c>
    </row>
    <row r="36" spans="2:24" x14ac:dyDescent="0.25">
      <c r="B36" s="64"/>
      <c r="C36" s="55" t="s">
        <v>61</v>
      </c>
      <c r="D36" s="56">
        <v>573</v>
      </c>
      <c r="E36" s="57" t="s">
        <v>62</v>
      </c>
      <c r="F36" s="62">
        <f t="shared" si="21"/>
        <v>2.4253472222222223</v>
      </c>
      <c r="G36" s="47">
        <f t="shared" si="22"/>
        <v>2.1979662698412699</v>
      </c>
      <c r="H36" s="47">
        <f t="shared" si="23"/>
        <v>2.0274305555555556</v>
      </c>
      <c r="J36" s="64"/>
      <c r="K36" s="55" t="s">
        <v>61</v>
      </c>
      <c r="L36" s="56">
        <v>573</v>
      </c>
      <c r="M36" s="57" t="s">
        <v>62</v>
      </c>
      <c r="N36" s="62">
        <f t="shared" si="24"/>
        <v>2.4253472222222223</v>
      </c>
      <c r="O36" s="47">
        <f t="shared" si="25"/>
        <v>2.1979662698412699</v>
      </c>
      <c r="P36" s="47">
        <f t="shared" si="26"/>
        <v>2.0274305555555556</v>
      </c>
      <c r="R36" s="64"/>
      <c r="S36" s="55" t="s">
        <v>61</v>
      </c>
      <c r="T36" s="56">
        <v>573</v>
      </c>
      <c r="U36" s="57" t="s">
        <v>62</v>
      </c>
      <c r="V36" s="62">
        <f t="shared" si="27"/>
        <v>2.4253472222222223</v>
      </c>
      <c r="W36" s="47">
        <f t="shared" si="28"/>
        <v>2.1979662698412699</v>
      </c>
      <c r="X36" s="47">
        <f t="shared" si="29"/>
        <v>2.0274305555555556</v>
      </c>
    </row>
    <row r="37" spans="2:24" x14ac:dyDescent="0.25">
      <c r="B37" s="64"/>
      <c r="C37" s="55" t="s">
        <v>86</v>
      </c>
      <c r="D37" s="56">
        <v>582</v>
      </c>
      <c r="E37" s="57" t="s">
        <v>63</v>
      </c>
      <c r="F37" s="62">
        <f t="shared" si="21"/>
        <v>2.4503472222222222</v>
      </c>
      <c r="G37" s="47">
        <f t="shared" si="22"/>
        <v>2.2193948412698412</v>
      </c>
      <c r="H37" s="47">
        <f t="shared" si="23"/>
        <v>2.0461805555555554</v>
      </c>
      <c r="J37" s="64"/>
      <c r="K37" s="55" t="s">
        <v>86</v>
      </c>
      <c r="L37" s="56">
        <v>582</v>
      </c>
      <c r="M37" s="57" t="s">
        <v>63</v>
      </c>
      <c r="N37" s="62">
        <f t="shared" si="24"/>
        <v>2.4503472222222222</v>
      </c>
      <c r="O37" s="47">
        <f t="shared" si="25"/>
        <v>2.2193948412698412</v>
      </c>
      <c r="P37" s="47">
        <f t="shared" si="26"/>
        <v>2.0461805555555554</v>
      </c>
      <c r="R37" s="64"/>
      <c r="S37" s="55" t="s">
        <v>86</v>
      </c>
      <c r="T37" s="56">
        <v>582</v>
      </c>
      <c r="U37" s="57" t="s">
        <v>63</v>
      </c>
      <c r="V37" s="62">
        <f t="shared" si="27"/>
        <v>2.4503472222222222</v>
      </c>
      <c r="W37" s="47">
        <f t="shared" si="28"/>
        <v>2.2193948412698412</v>
      </c>
      <c r="X37" s="47">
        <f t="shared" si="29"/>
        <v>2.0461805555555554</v>
      </c>
    </row>
    <row r="38" spans="2:24" ht="15.75" thickBot="1" x14ac:dyDescent="0.3">
      <c r="B38" s="64"/>
      <c r="C38" s="55" t="s">
        <v>64</v>
      </c>
      <c r="D38" s="56">
        <v>590</v>
      </c>
      <c r="E38" s="57" t="s">
        <v>46</v>
      </c>
      <c r="F38" s="62">
        <f t="shared" si="21"/>
        <v>2.4725694444444444</v>
      </c>
      <c r="G38" s="65">
        <f t="shared" si="22"/>
        <v>2.2384424603174602</v>
      </c>
      <c r="H38" s="65">
        <f t="shared" si="23"/>
        <v>2.0628472222222221</v>
      </c>
      <c r="J38" s="64"/>
      <c r="K38" s="55" t="s">
        <v>64</v>
      </c>
      <c r="L38" s="56">
        <v>590</v>
      </c>
      <c r="M38" s="57" t="s">
        <v>46</v>
      </c>
      <c r="N38" s="62">
        <f t="shared" si="24"/>
        <v>2.4725694444444444</v>
      </c>
      <c r="O38" s="65">
        <f t="shared" si="25"/>
        <v>2.2384424603174602</v>
      </c>
      <c r="P38" s="65">
        <f t="shared" si="26"/>
        <v>2.0628472222222221</v>
      </c>
      <c r="R38" s="64"/>
      <c r="S38" s="55" t="s">
        <v>64</v>
      </c>
      <c r="T38" s="56">
        <v>590</v>
      </c>
      <c r="U38" s="57" t="s">
        <v>46</v>
      </c>
      <c r="V38" s="62">
        <f t="shared" si="27"/>
        <v>2.4725694444444444</v>
      </c>
      <c r="W38" s="65">
        <f t="shared" si="28"/>
        <v>2.2384424603174602</v>
      </c>
      <c r="X38" s="65">
        <f t="shared" si="29"/>
        <v>2.0628472222222221</v>
      </c>
    </row>
    <row r="39" spans="2:24" ht="15.75" thickBot="1" x14ac:dyDescent="0.3">
      <c r="B39" s="67">
        <v>6</v>
      </c>
      <c r="C39" s="71" t="s">
        <v>29</v>
      </c>
      <c r="D39" s="69">
        <v>603</v>
      </c>
      <c r="E39" s="72" t="s">
        <v>19</v>
      </c>
      <c r="F39" s="79">
        <v>0.5</v>
      </c>
      <c r="G39" s="81">
        <f>$F$4+(D39/17.5+1/120)/24</f>
        <v>2.269394841269841</v>
      </c>
      <c r="H39" s="81">
        <f>$F$4+(D39/20+1/120)/24</f>
        <v>2.0899305555555556</v>
      </c>
      <c r="J39" s="67">
        <v>6</v>
      </c>
      <c r="K39" s="71" t="s">
        <v>29</v>
      </c>
      <c r="L39" s="69">
        <v>603</v>
      </c>
      <c r="M39" s="72" t="s">
        <v>19</v>
      </c>
      <c r="N39" s="79">
        <v>0.5</v>
      </c>
      <c r="O39" s="81">
        <f>$F$4+(L39/17.5+1/120)/24</f>
        <v>2.269394841269841</v>
      </c>
      <c r="P39" s="81">
        <f>$F$4+(L39/20+1/120)/24</f>
        <v>2.0899305555555556</v>
      </c>
      <c r="R39" s="67">
        <v>6</v>
      </c>
      <c r="S39" s="71" t="s">
        <v>29</v>
      </c>
      <c r="T39" s="69">
        <v>603</v>
      </c>
      <c r="U39" s="72" t="s">
        <v>19</v>
      </c>
      <c r="V39" s="79">
        <v>0.5</v>
      </c>
      <c r="W39" s="81">
        <f>$F$4+(T39/17.5+1/120)/24</f>
        <v>2.269394841269841</v>
      </c>
      <c r="X39" s="81">
        <f>$F$4+(T39/20+1/120)/24</f>
        <v>2.0899305555555556</v>
      </c>
    </row>
    <row r="40" spans="2:24" x14ac:dyDescent="0.25">
      <c r="B40" s="27" t="s">
        <v>3</v>
      </c>
      <c r="C40" s="15"/>
      <c r="D40" s="18"/>
      <c r="E40" s="15"/>
      <c r="F40" s="58"/>
      <c r="G40" s="47"/>
      <c r="H40" s="47"/>
      <c r="J40" s="27" t="s">
        <v>3</v>
      </c>
      <c r="K40" s="15"/>
      <c r="L40" s="18"/>
      <c r="M40" s="15"/>
      <c r="N40" s="58"/>
      <c r="O40" s="47"/>
      <c r="P40" s="47"/>
      <c r="R40" s="27" t="s">
        <v>3</v>
      </c>
      <c r="S40" s="15"/>
      <c r="T40" s="18"/>
      <c r="U40" s="15"/>
      <c r="V40" s="58"/>
      <c r="W40" s="47"/>
      <c r="X40" s="47"/>
    </row>
    <row r="41" spans="2:24" x14ac:dyDescent="0.25">
      <c r="G41" s="59"/>
      <c r="H41" s="59"/>
      <c r="I41" s="15"/>
      <c r="J41" s="19"/>
    </row>
    <row r="42" spans="2:24" x14ac:dyDescent="0.25">
      <c r="B42" s="17"/>
      <c r="F42" s="19"/>
      <c r="G42" s="19"/>
      <c r="H42" s="19"/>
      <c r="I42" s="19"/>
      <c r="J42" s="19"/>
    </row>
  </sheetData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tabSelected="1" workbookViewId="0">
      <selection activeCell="B2" sqref="B2"/>
    </sheetView>
  </sheetViews>
  <sheetFormatPr defaultRowHeight="15" x14ac:dyDescent="0.25"/>
  <cols>
    <col min="1" max="1" width="63" customWidth="1"/>
    <col min="2" max="2" width="64.5703125" customWidth="1"/>
  </cols>
  <sheetData>
    <row r="2" spans="1:2" ht="225" customHeight="1" x14ac:dyDescent="0.25">
      <c r="A2" s="94" t="s">
        <v>88</v>
      </c>
      <c r="B2" s="94"/>
    </row>
    <row r="3" spans="1:2" ht="225" customHeight="1" x14ac:dyDescent="0.25">
      <c r="A3" s="94"/>
      <c r="B3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Контроль</vt:lpstr>
      <vt:lpstr>Карточки</vt:lpstr>
      <vt:lpstr>Протокол</vt:lpstr>
      <vt:lpstr>Памятка</vt:lpstr>
      <vt:lpstr>Номерки</vt:lpstr>
      <vt:lpstr>Карточки!Область_печати</vt:lpstr>
      <vt:lpstr>Памятка!Область_печати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Anonim</cp:lastModifiedBy>
  <cp:lastPrinted>2021-06-17T20:27:57Z</cp:lastPrinted>
  <dcterms:created xsi:type="dcterms:W3CDTF">2016-02-25T20:06:43Z</dcterms:created>
  <dcterms:modified xsi:type="dcterms:W3CDTF">2021-06-17T20:54:15Z</dcterms:modified>
</cp:coreProperties>
</file>